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7" i="1"/>
  <c r="E79"/>
  <c r="E81"/>
  <c r="E78"/>
  <c r="E73"/>
  <c r="E82"/>
  <c r="E80"/>
  <c r="E74"/>
  <c r="E75"/>
  <c r="E76"/>
  <c r="E69"/>
  <c r="E72"/>
  <c r="E71"/>
  <c r="E70"/>
  <c r="E67"/>
  <c r="E68"/>
  <c r="E66"/>
  <c r="E63"/>
  <c r="E83" l="1"/>
</calcChain>
</file>

<file path=xl/sharedStrings.xml><?xml version="1.0" encoding="utf-8"?>
<sst xmlns="http://schemas.openxmlformats.org/spreadsheetml/2006/main" count="213" uniqueCount="160">
  <si>
    <t>L.P.</t>
  </si>
  <si>
    <t>Sołectwo</t>
  </si>
  <si>
    <t>Nazwa  zadania</t>
  </si>
  <si>
    <t>Klasyfikacja  budżetowa</t>
  </si>
  <si>
    <t>Plan  na 2015 rok</t>
  </si>
  <si>
    <t>Rady  Gminy  Biała  Podlaska</t>
  </si>
  <si>
    <t>1.</t>
  </si>
  <si>
    <t>Cełujki</t>
  </si>
  <si>
    <t>Wykonanie  elewacji  -  świetlicy  wiejskiej</t>
  </si>
  <si>
    <t>921-92109-4270</t>
  </si>
  <si>
    <t>2.</t>
  </si>
  <si>
    <t>Cicibór  Duży</t>
  </si>
  <si>
    <t>Wykonanie  PT- budowy  chodników</t>
  </si>
  <si>
    <t>3.</t>
  </si>
  <si>
    <t>Cicibór Mały</t>
  </si>
  <si>
    <t>Remont budynku  świetlicy  wiejskiej</t>
  </si>
  <si>
    <t>600-60016-6050</t>
  </si>
  <si>
    <t>4.</t>
  </si>
  <si>
    <t>Czosnówka</t>
  </si>
  <si>
    <t>Doposażenie  świetlicy w sprzęt kuchenny</t>
  </si>
  <si>
    <t>Doposażenie  świetlicy w sprzęt sportowy</t>
  </si>
  <si>
    <t>921-92109-4210</t>
  </si>
  <si>
    <t>926-92695-4210</t>
  </si>
  <si>
    <t>5.</t>
  </si>
  <si>
    <t>PLAN  WYDATKÓW  W  RAMACH   FUNDUSZU   SOŁECKIEGO   NA   2015   ROK</t>
  </si>
  <si>
    <t>Dokudów  I</t>
  </si>
  <si>
    <t>Zakup nagrzewnic  do  remizo-świetlicy</t>
  </si>
  <si>
    <t>6.</t>
  </si>
  <si>
    <t>Dokudów  II</t>
  </si>
  <si>
    <t>Remont dróg  gminnych</t>
  </si>
  <si>
    <t>600-60016-4270</t>
  </si>
  <si>
    <t>7.</t>
  </si>
  <si>
    <t>Grabanów Wieś i Kol.</t>
  </si>
  <si>
    <t>801-80101-6050</t>
  </si>
  <si>
    <t>Hola</t>
  </si>
  <si>
    <t>Projekt oświetlenia  drogi wiejskiej</t>
  </si>
  <si>
    <t>Wykonanie  wiaty przystankowej</t>
  </si>
  <si>
    <t>900-90015-6050</t>
  </si>
  <si>
    <t>8.</t>
  </si>
  <si>
    <t>9.</t>
  </si>
  <si>
    <t>Hrud</t>
  </si>
  <si>
    <t>Budowa   placu  zabaw</t>
  </si>
  <si>
    <t>10.</t>
  </si>
  <si>
    <t>Husinka</t>
  </si>
  <si>
    <t>Wyposażenie  świetlicy w  sprzęt  kuchenny</t>
  </si>
  <si>
    <t>11.</t>
  </si>
  <si>
    <t>Janówka</t>
  </si>
  <si>
    <t>Wybudowanie 2 wiat  przystankowych</t>
  </si>
  <si>
    <t>12.</t>
  </si>
  <si>
    <t>Jaźwiny</t>
  </si>
  <si>
    <t>13.</t>
  </si>
  <si>
    <t>Julków -Zacisze</t>
  </si>
  <si>
    <t>Budowa boiska z miejscem  wypoczynkowym</t>
  </si>
  <si>
    <t>14.</t>
  </si>
  <si>
    <t>Kaliłów</t>
  </si>
  <si>
    <t>15.</t>
  </si>
  <si>
    <t>Krzymowskie</t>
  </si>
  <si>
    <t>Remont łazienki w świetlicy  wiejskiej</t>
  </si>
  <si>
    <t>16.</t>
  </si>
  <si>
    <t>Łukowce</t>
  </si>
  <si>
    <t>17.</t>
  </si>
  <si>
    <t>Michałówka</t>
  </si>
  <si>
    <t>PT  budowy  drogi</t>
  </si>
  <si>
    <t>18.</t>
  </si>
  <si>
    <t>Młyniec</t>
  </si>
  <si>
    <t>Remont  drogi  gminnej</t>
  </si>
  <si>
    <t>19.</t>
  </si>
  <si>
    <t>Ortel Ks.I</t>
  </si>
  <si>
    <t>Budowa kominka  w  świetlicy</t>
  </si>
  <si>
    <t>921-92109-6050</t>
  </si>
  <si>
    <t>20.</t>
  </si>
  <si>
    <t>Ortel Ks.II -Ogrodniki</t>
  </si>
  <si>
    <t>750-75095-4210</t>
  </si>
  <si>
    <t>Zakup  3 szt   tablic  ogłoszeniowych</t>
  </si>
  <si>
    <t>Zakup ławek  parkowych  - 3 szt , koszy - 4 szt</t>
  </si>
  <si>
    <t>Zakup wyposażenia do kuchni w szkole</t>
  </si>
  <si>
    <t>801-80101-4210</t>
  </si>
  <si>
    <t>22.</t>
  </si>
  <si>
    <t>Perkowice</t>
  </si>
  <si>
    <t>Budowa  placu  zabaw i minisiłowni</t>
  </si>
  <si>
    <t>23.</t>
  </si>
  <si>
    <t>Pojelce</t>
  </si>
  <si>
    <t>Zakup kosy spalinowej</t>
  </si>
  <si>
    <t>Remont  świetlicy  wiejskiej</t>
  </si>
  <si>
    <t>24.</t>
  </si>
  <si>
    <t>Porosiuki</t>
  </si>
  <si>
    <t>21.</t>
  </si>
  <si>
    <t>Pólko</t>
  </si>
  <si>
    <t>25.</t>
  </si>
  <si>
    <t>Rakowiska</t>
  </si>
  <si>
    <t>PT budowy  świetlicy</t>
  </si>
  <si>
    <t>26.</t>
  </si>
  <si>
    <t>Sitnik</t>
  </si>
  <si>
    <t>Budowa  placu  zabaw  przy szkole</t>
  </si>
  <si>
    <t>27.</t>
  </si>
  <si>
    <t>Sławacinek Nowy</t>
  </si>
  <si>
    <t>28.</t>
  </si>
  <si>
    <t>Sławacinek  Stary</t>
  </si>
  <si>
    <t>Wymiana bramy  garażu w  remizie strażackiej</t>
  </si>
  <si>
    <t>754-75412-4270</t>
  </si>
  <si>
    <t>Naprawa schodów i chodnika  przy  świetlicy</t>
  </si>
  <si>
    <t>29.</t>
  </si>
  <si>
    <t>Styrzyniec</t>
  </si>
  <si>
    <t>Wymiana okien i drzwi w świetlicy</t>
  </si>
  <si>
    <t>30.</t>
  </si>
  <si>
    <t>Surmacze</t>
  </si>
  <si>
    <t>Zakup tłucznia na remont  drogi  gminnej</t>
  </si>
  <si>
    <t>31.</t>
  </si>
  <si>
    <t>Swory</t>
  </si>
  <si>
    <t>Doposażenie  kuchni  w remizo-świetlicy</t>
  </si>
  <si>
    <t>32.</t>
  </si>
  <si>
    <t>Sycyna</t>
  </si>
  <si>
    <t>Wymiana  stolarki okiennej w świetlicy</t>
  </si>
  <si>
    <t>Zakup koszy na śmieci  przystanki autobusowe</t>
  </si>
  <si>
    <t>600-60016-4210</t>
  </si>
  <si>
    <t>33.</t>
  </si>
  <si>
    <t>Terebela</t>
  </si>
  <si>
    <t>Zakup i montaż klimatyzacji  w świetlicy</t>
  </si>
  <si>
    <t>34.</t>
  </si>
  <si>
    <t>Wilczyn-Kamieniczne</t>
  </si>
  <si>
    <t>Instalacja  latarni parkowych - 3 szt</t>
  </si>
  <si>
    <t>Remont  przystanku i wiaty autobusowej</t>
  </si>
  <si>
    <t>35.</t>
  </si>
  <si>
    <t>Woroniec</t>
  </si>
  <si>
    <t>Remont  drogi gminnej</t>
  </si>
  <si>
    <t>36.</t>
  </si>
  <si>
    <t>Woskrzenice  Duże</t>
  </si>
  <si>
    <t>PT  budowy  wodociągu  - teren kolonii</t>
  </si>
  <si>
    <t>010-01010-6050</t>
  </si>
  <si>
    <t>37.</t>
  </si>
  <si>
    <t>Woskrzenice Małe</t>
  </si>
  <si>
    <t>Doposażenie  kuchni w świetlicy</t>
  </si>
  <si>
    <t>38.</t>
  </si>
  <si>
    <t>Wólka  Plebańska</t>
  </si>
  <si>
    <t>Doposażenie świetlicy w sprzęt  AGD</t>
  </si>
  <si>
    <t>Naprawa bramek i kosza na  biosku sportowym</t>
  </si>
  <si>
    <t>926-92601-4270</t>
  </si>
  <si>
    <t>39.</t>
  </si>
  <si>
    <t>Zabłocie</t>
  </si>
  <si>
    <t>700-70005-6050</t>
  </si>
  <si>
    <t>Budowa  placu sportowo - rekreacyjnego</t>
  </si>
  <si>
    <t>Budowa placu zabaw przy  szkole  w Sitniku</t>
  </si>
  <si>
    <t>Budowa  oświetlenia</t>
  </si>
  <si>
    <t>Remont drogi  gminnej</t>
  </si>
  <si>
    <t>OGÓŁEM</t>
  </si>
  <si>
    <t>Remont  garażu  OSP</t>
  </si>
  <si>
    <t>Doposażenie  jednostki OSP w sprzęt</t>
  </si>
  <si>
    <t>754-75412-4210</t>
  </si>
  <si>
    <t>Modernizacja  boiska  przy  szkole podstawowej</t>
  </si>
  <si>
    <r>
      <t>Wymiana dachu na budynku  komunalnym</t>
    </r>
    <r>
      <rPr>
        <sz val="9"/>
        <color theme="1"/>
        <rFont val="Calibri"/>
        <family val="2"/>
        <charset val="238"/>
        <scheme val="minor"/>
      </rPr>
      <t>/ budynek po szkole /</t>
    </r>
  </si>
  <si>
    <t>926-92601-6050</t>
  </si>
  <si>
    <t>RAZEM</t>
  </si>
  <si>
    <t>Zakup  patelni  elektrycznej</t>
  </si>
  <si>
    <t>921-92109-6060</t>
  </si>
  <si>
    <t>Załącznik  Nr  7</t>
  </si>
  <si>
    <t>Zakup krzeseł  do  remizo-świetlicy</t>
  </si>
  <si>
    <t>Zakup wyposażenia  do  kuchni</t>
  </si>
  <si>
    <t>Remonty  dróg  gminnych</t>
  </si>
  <si>
    <t>do Uchwały  Nr III / 15 / 2014</t>
  </si>
  <si>
    <t>z  dnia 29 grudnia  2014 roku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</si>
</sst>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43" fontId="0" fillId="0" borderId="0" xfId="1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43" fontId="0" fillId="0" borderId="4" xfId="1" applyFont="1" applyBorder="1" applyAlignment="1">
      <alignment vertical="center"/>
    </xf>
    <xf numFmtId="0" fontId="0" fillId="0" borderId="5" xfId="0" applyBorder="1" applyAlignment="1">
      <alignment vertical="center"/>
    </xf>
    <xf numFmtId="43" fontId="0" fillId="0" borderId="5" xfId="1" applyFont="1" applyBorder="1" applyAlignment="1">
      <alignment vertical="center"/>
    </xf>
    <xf numFmtId="43" fontId="0" fillId="0" borderId="1" xfId="1" applyFont="1" applyBorder="1"/>
    <xf numFmtId="0" fontId="0" fillId="0" borderId="1" xfId="0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43" fontId="0" fillId="0" borderId="4" xfId="1" applyFont="1" applyBorder="1"/>
    <xf numFmtId="0" fontId="0" fillId="0" borderId="5" xfId="0" applyFill="1" applyBorder="1" applyAlignment="1">
      <alignment vertical="center"/>
    </xf>
    <xf numFmtId="43" fontId="0" fillId="0" borderId="5" xfId="1" applyFont="1" applyBorder="1"/>
    <xf numFmtId="0" fontId="0" fillId="0" borderId="2" xfId="0" applyFill="1" applyBorder="1" applyAlignment="1">
      <alignment vertical="center"/>
    </xf>
    <xf numFmtId="43" fontId="0" fillId="0" borderId="2" xfId="1" applyFont="1" applyBorder="1"/>
    <xf numFmtId="0" fontId="0" fillId="0" borderId="4" xfId="0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43" fontId="5" fillId="0" borderId="4" xfId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/>
    <xf numFmtId="43" fontId="5" fillId="0" borderId="4" xfId="1" applyFont="1" applyBorder="1"/>
    <xf numFmtId="0" fontId="0" fillId="0" borderId="3" xfId="0" applyBorder="1"/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3" fontId="4" fillId="0" borderId="3" xfId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0" fillId="0" borderId="3" xfId="0" applyFill="1" applyBorder="1" applyAlignment="1">
      <alignment vertical="center"/>
    </xf>
    <xf numFmtId="43" fontId="0" fillId="0" borderId="3" xfId="1" applyFont="1" applyBorder="1"/>
    <xf numFmtId="0" fontId="0" fillId="0" borderId="1" xfId="0" applyBorder="1"/>
    <xf numFmtId="43" fontId="0" fillId="0" borderId="1" xfId="0" applyNumberFormat="1" applyBorder="1"/>
    <xf numFmtId="43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8" xfId="0" applyFill="1" applyBorder="1" applyAlignment="1">
      <alignment vertical="center"/>
    </xf>
    <xf numFmtId="43" fontId="0" fillId="0" borderId="8" xfId="1" applyFont="1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3" fontId="0" fillId="0" borderId="8" xfId="1" applyFont="1" applyBorder="1" applyAlignment="1">
      <alignment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workbookViewId="0">
      <selection activeCell="C14" sqref="C14"/>
    </sheetView>
  </sheetViews>
  <sheetFormatPr defaultRowHeight="15"/>
  <cols>
    <col min="2" max="2" width="22" customWidth="1"/>
    <col min="3" max="3" width="49" customWidth="1"/>
    <col min="4" max="4" width="21.28515625" customWidth="1"/>
    <col min="5" max="5" width="18.140625" customWidth="1"/>
  </cols>
  <sheetData>
    <row r="1" spans="1:5" ht="14.25" customHeight="1">
      <c r="D1" s="66" t="s">
        <v>154</v>
      </c>
      <c r="E1" s="66"/>
    </row>
    <row r="2" spans="1:5" ht="12" customHeight="1">
      <c r="D2" s="66" t="s">
        <v>158</v>
      </c>
      <c r="E2" s="66"/>
    </row>
    <row r="3" spans="1:5" ht="15" customHeight="1">
      <c r="D3" s="66" t="s">
        <v>5</v>
      </c>
      <c r="E3" s="66"/>
    </row>
    <row r="4" spans="1:5" ht="12.75" customHeight="1">
      <c r="D4" s="66" t="s">
        <v>159</v>
      </c>
      <c r="E4" s="66"/>
    </row>
    <row r="7" spans="1:5" ht="15.75">
      <c r="A7" s="67" t="s">
        <v>24</v>
      </c>
      <c r="B7" s="67"/>
      <c r="C7" s="67"/>
      <c r="D7" s="67"/>
      <c r="E7" s="67"/>
    </row>
    <row r="9" spans="1:5" ht="30.75" customHeight="1">
      <c r="A9" s="37" t="s">
        <v>0</v>
      </c>
      <c r="B9" s="37" t="s">
        <v>1</v>
      </c>
      <c r="C9" s="37" t="s">
        <v>2</v>
      </c>
      <c r="D9" s="38" t="s">
        <v>3</v>
      </c>
      <c r="E9" s="37" t="s">
        <v>4</v>
      </c>
    </row>
    <row r="10" spans="1:5" ht="22.5" customHeight="1" thickBot="1">
      <c r="A10" s="2" t="s">
        <v>6</v>
      </c>
      <c r="B10" s="3" t="s">
        <v>7</v>
      </c>
      <c r="C10" s="4" t="s">
        <v>8</v>
      </c>
      <c r="D10" s="4" t="s">
        <v>9</v>
      </c>
      <c r="E10" s="5">
        <v>11881.57</v>
      </c>
    </row>
    <row r="11" spans="1:5" ht="22.5" customHeight="1" thickTop="1" thickBot="1">
      <c r="A11" s="6" t="s">
        <v>10</v>
      </c>
      <c r="B11" s="7" t="s">
        <v>11</v>
      </c>
      <c r="C11" s="8" t="s">
        <v>12</v>
      </c>
      <c r="D11" s="8" t="s">
        <v>16</v>
      </c>
      <c r="E11" s="9">
        <v>20372</v>
      </c>
    </row>
    <row r="12" spans="1:5" ht="22.5" customHeight="1" thickTop="1" thickBot="1">
      <c r="A12" s="6" t="s">
        <v>13</v>
      </c>
      <c r="B12" s="7" t="s">
        <v>14</v>
      </c>
      <c r="C12" s="8" t="s">
        <v>15</v>
      </c>
      <c r="D12" s="8" t="s">
        <v>9</v>
      </c>
      <c r="E12" s="9">
        <v>8791.86</v>
      </c>
    </row>
    <row r="13" spans="1:5" ht="17.25" customHeight="1" thickTop="1">
      <c r="A13" s="62" t="s">
        <v>17</v>
      </c>
      <c r="B13" s="60" t="s">
        <v>18</v>
      </c>
      <c r="C13" s="10" t="s">
        <v>19</v>
      </c>
      <c r="D13" s="10" t="s">
        <v>21</v>
      </c>
      <c r="E13" s="11">
        <v>19165.060000000001</v>
      </c>
    </row>
    <row r="14" spans="1:5" ht="17.25" customHeight="1" thickBot="1">
      <c r="A14" s="63"/>
      <c r="B14" s="61"/>
      <c r="C14" s="4" t="s">
        <v>20</v>
      </c>
      <c r="D14" s="4" t="s">
        <v>22</v>
      </c>
      <c r="E14" s="5">
        <v>5000</v>
      </c>
    </row>
    <row r="15" spans="1:5" ht="17.25" customHeight="1" thickTop="1">
      <c r="A15" s="54" t="s">
        <v>23</v>
      </c>
      <c r="B15" s="57" t="s">
        <v>25</v>
      </c>
      <c r="C15" s="10" t="s">
        <v>155</v>
      </c>
      <c r="D15" s="10" t="s">
        <v>21</v>
      </c>
      <c r="E15" s="11">
        <v>2000</v>
      </c>
    </row>
    <row r="16" spans="1:5" ht="17.25" customHeight="1">
      <c r="A16" s="55"/>
      <c r="B16" s="58"/>
      <c r="C16" s="51" t="s">
        <v>156</v>
      </c>
      <c r="D16" s="53" t="s">
        <v>21</v>
      </c>
      <c r="E16" s="52">
        <v>5077.74</v>
      </c>
    </row>
    <row r="17" spans="1:5" ht="22.5" customHeight="1" thickBot="1">
      <c r="A17" s="56"/>
      <c r="B17" s="59"/>
      <c r="C17" s="49" t="s">
        <v>26</v>
      </c>
      <c r="D17" s="49" t="s">
        <v>21</v>
      </c>
      <c r="E17" s="50">
        <v>4000</v>
      </c>
    </row>
    <row r="18" spans="1:5" ht="22.5" customHeight="1" thickTop="1" thickBot="1">
      <c r="A18" s="6" t="s">
        <v>27</v>
      </c>
      <c r="B18" s="7" t="s">
        <v>28</v>
      </c>
      <c r="C18" s="8" t="s">
        <v>29</v>
      </c>
      <c r="D18" s="8" t="s">
        <v>30</v>
      </c>
      <c r="E18" s="9">
        <v>12434.2</v>
      </c>
    </row>
    <row r="19" spans="1:5" ht="22.5" customHeight="1" thickTop="1" thickBot="1">
      <c r="A19" s="6" t="s">
        <v>31</v>
      </c>
      <c r="B19" s="7" t="s">
        <v>32</v>
      </c>
      <c r="C19" s="8" t="s">
        <v>148</v>
      </c>
      <c r="D19" s="8" t="s">
        <v>33</v>
      </c>
      <c r="E19" s="9">
        <v>25119.599999999999</v>
      </c>
    </row>
    <row r="20" spans="1:5" ht="17.25" customHeight="1" thickTop="1">
      <c r="A20" s="62" t="s">
        <v>38</v>
      </c>
      <c r="B20" s="60" t="s">
        <v>34</v>
      </c>
      <c r="C20" s="10" t="s">
        <v>35</v>
      </c>
      <c r="D20" s="10" t="s">
        <v>37</v>
      </c>
      <c r="E20" s="11">
        <v>6000</v>
      </c>
    </row>
    <row r="21" spans="1:5" ht="17.25" customHeight="1" thickBot="1">
      <c r="A21" s="63"/>
      <c r="B21" s="61"/>
      <c r="C21" s="4" t="s">
        <v>36</v>
      </c>
      <c r="D21" s="4" t="s">
        <v>16</v>
      </c>
      <c r="E21" s="5">
        <v>3218.89</v>
      </c>
    </row>
    <row r="22" spans="1:5" ht="22.5" customHeight="1" thickTop="1" thickBot="1">
      <c r="A22" s="6" t="s">
        <v>39</v>
      </c>
      <c r="B22" s="7" t="s">
        <v>40</v>
      </c>
      <c r="C22" s="8" t="s">
        <v>41</v>
      </c>
      <c r="D22" s="8" t="s">
        <v>33</v>
      </c>
      <c r="E22" s="9">
        <v>18513.150000000001</v>
      </c>
    </row>
    <row r="23" spans="1:5" ht="22.5" customHeight="1" thickTop="1" thickBot="1">
      <c r="A23" s="6" t="s">
        <v>42</v>
      </c>
      <c r="B23" s="7" t="s">
        <v>43</v>
      </c>
      <c r="C23" s="8" t="s">
        <v>44</v>
      </c>
      <c r="D23" s="8" t="s">
        <v>21</v>
      </c>
      <c r="E23" s="9">
        <v>7837.32</v>
      </c>
    </row>
    <row r="24" spans="1:5" ht="22.5" customHeight="1" thickTop="1" thickBot="1">
      <c r="A24" s="6" t="s">
        <v>45</v>
      </c>
      <c r="B24" s="7" t="s">
        <v>46</v>
      </c>
      <c r="C24" s="8" t="s">
        <v>47</v>
      </c>
      <c r="D24" s="8" t="s">
        <v>16</v>
      </c>
      <c r="E24" s="9">
        <v>7380</v>
      </c>
    </row>
    <row r="25" spans="1:5" ht="33" customHeight="1" thickTop="1" thickBot="1">
      <c r="A25" s="22" t="s">
        <v>48</v>
      </c>
      <c r="B25" s="23" t="s">
        <v>49</v>
      </c>
      <c r="C25" s="26" t="s">
        <v>149</v>
      </c>
      <c r="D25" s="24" t="s">
        <v>139</v>
      </c>
      <c r="E25" s="25">
        <v>11300</v>
      </c>
    </row>
    <row r="26" spans="1:5" ht="22.5" customHeight="1" thickTop="1" thickBot="1">
      <c r="A26" s="6" t="s">
        <v>50</v>
      </c>
      <c r="B26" s="7" t="s">
        <v>51</v>
      </c>
      <c r="C26" s="8" t="s">
        <v>52</v>
      </c>
      <c r="D26" s="8" t="s">
        <v>150</v>
      </c>
      <c r="E26" s="9">
        <v>9168.65</v>
      </c>
    </row>
    <row r="27" spans="1:5" ht="22.5" customHeight="1" thickTop="1" thickBot="1">
      <c r="A27" s="22" t="s">
        <v>53</v>
      </c>
      <c r="B27" s="23" t="s">
        <v>54</v>
      </c>
      <c r="C27" s="24" t="s">
        <v>140</v>
      </c>
      <c r="D27" s="8" t="s">
        <v>150</v>
      </c>
      <c r="E27" s="25">
        <v>10771.64</v>
      </c>
    </row>
    <row r="28" spans="1:5" ht="22.5" customHeight="1" thickTop="1" thickBot="1">
      <c r="A28" s="6" t="s">
        <v>55</v>
      </c>
      <c r="B28" s="7" t="s">
        <v>56</v>
      </c>
      <c r="C28" s="8" t="s">
        <v>57</v>
      </c>
      <c r="D28" s="8" t="s">
        <v>9</v>
      </c>
      <c r="E28" s="9">
        <v>7008.37</v>
      </c>
    </row>
    <row r="29" spans="1:5" ht="22.5" customHeight="1" thickTop="1" thickBot="1">
      <c r="A29" s="22" t="s">
        <v>58</v>
      </c>
      <c r="B29" s="23" t="s">
        <v>59</v>
      </c>
      <c r="C29" s="24" t="s">
        <v>141</v>
      </c>
      <c r="D29" s="24" t="s">
        <v>33</v>
      </c>
      <c r="E29" s="25">
        <v>9595.69</v>
      </c>
    </row>
    <row r="30" spans="1:5" ht="22.5" customHeight="1" thickTop="1" thickBot="1">
      <c r="A30" s="6" t="s">
        <v>60</v>
      </c>
      <c r="B30" s="7" t="s">
        <v>61</v>
      </c>
      <c r="C30" s="8" t="s">
        <v>62</v>
      </c>
      <c r="D30" s="8" t="s">
        <v>16</v>
      </c>
      <c r="E30" s="9">
        <v>7887.55</v>
      </c>
    </row>
    <row r="31" spans="1:5" ht="16.5" thickTop="1" thickBot="1">
      <c r="A31" s="14" t="s">
        <v>63</v>
      </c>
      <c r="B31" s="15" t="s">
        <v>64</v>
      </c>
      <c r="C31" s="8" t="s">
        <v>157</v>
      </c>
      <c r="D31" s="8" t="s">
        <v>30</v>
      </c>
      <c r="E31" s="16">
        <v>8188.99</v>
      </c>
    </row>
    <row r="32" spans="1:5" ht="16.5" thickTop="1" thickBot="1">
      <c r="A32" s="14" t="s">
        <v>66</v>
      </c>
      <c r="B32" s="15" t="s">
        <v>67</v>
      </c>
      <c r="C32" s="8" t="s">
        <v>68</v>
      </c>
      <c r="D32" s="8" t="s">
        <v>69</v>
      </c>
      <c r="E32" s="16">
        <v>8314.59</v>
      </c>
    </row>
    <row r="33" spans="1:5" ht="16.5" thickTop="1" thickBot="1">
      <c r="A33" s="62" t="s">
        <v>70</v>
      </c>
      <c r="B33" s="57" t="s">
        <v>71</v>
      </c>
      <c r="C33" s="17" t="s">
        <v>73</v>
      </c>
      <c r="D33" s="17" t="s">
        <v>72</v>
      </c>
      <c r="E33" s="18">
        <v>3600</v>
      </c>
    </row>
    <row r="34" spans="1:5" ht="15.75" thickTop="1">
      <c r="A34" s="65"/>
      <c r="B34" s="58"/>
      <c r="C34" s="13" t="s">
        <v>74</v>
      </c>
      <c r="D34" s="17" t="s">
        <v>21</v>
      </c>
      <c r="E34" s="12">
        <v>3750</v>
      </c>
    </row>
    <row r="35" spans="1:5" ht="15.75" thickBot="1">
      <c r="A35" s="63"/>
      <c r="B35" s="59"/>
      <c r="C35" s="19" t="s">
        <v>75</v>
      </c>
      <c r="D35" s="19" t="s">
        <v>76</v>
      </c>
      <c r="E35" s="20">
        <v>4400</v>
      </c>
    </row>
    <row r="36" spans="1:5" ht="16.5" thickTop="1" thickBot="1">
      <c r="A36" s="14" t="s">
        <v>86</v>
      </c>
      <c r="B36" s="15" t="s">
        <v>78</v>
      </c>
      <c r="C36" s="21" t="s">
        <v>79</v>
      </c>
      <c r="D36" s="8" t="s">
        <v>150</v>
      </c>
      <c r="E36" s="16">
        <v>10801.43</v>
      </c>
    </row>
    <row r="37" spans="1:5" ht="15.75" thickTop="1">
      <c r="A37" s="62" t="s">
        <v>77</v>
      </c>
      <c r="B37" s="60" t="s">
        <v>81</v>
      </c>
      <c r="C37" s="17" t="s">
        <v>82</v>
      </c>
      <c r="D37" s="17" t="s">
        <v>21</v>
      </c>
      <c r="E37" s="18">
        <v>1000</v>
      </c>
    </row>
    <row r="38" spans="1:5" ht="15.75" thickBot="1">
      <c r="A38" s="63"/>
      <c r="B38" s="61"/>
      <c r="C38" s="19" t="s">
        <v>83</v>
      </c>
      <c r="D38" s="19" t="s">
        <v>9</v>
      </c>
      <c r="E38" s="20">
        <v>9700</v>
      </c>
    </row>
    <row r="39" spans="1:5" ht="16.5" thickTop="1" thickBot="1">
      <c r="A39" s="27" t="s">
        <v>80</v>
      </c>
      <c r="B39" s="28" t="s">
        <v>85</v>
      </c>
      <c r="C39" s="29" t="s">
        <v>142</v>
      </c>
      <c r="D39" s="29" t="s">
        <v>37</v>
      </c>
      <c r="E39" s="30">
        <v>15172.24</v>
      </c>
    </row>
    <row r="40" spans="1:5" ht="16.5" thickTop="1" thickBot="1">
      <c r="A40" s="27" t="s">
        <v>84</v>
      </c>
      <c r="B40" s="28" t="s">
        <v>87</v>
      </c>
      <c r="C40" s="29" t="s">
        <v>143</v>
      </c>
      <c r="D40" s="29" t="s">
        <v>30</v>
      </c>
      <c r="E40" s="30">
        <v>6179.42</v>
      </c>
    </row>
    <row r="41" spans="1:5" ht="16.5" thickTop="1" thickBot="1">
      <c r="A41" s="14" t="s">
        <v>88</v>
      </c>
      <c r="B41" s="15" t="s">
        <v>89</v>
      </c>
      <c r="C41" s="21" t="s">
        <v>90</v>
      </c>
      <c r="D41" s="21" t="s">
        <v>69</v>
      </c>
      <c r="E41" s="16">
        <v>25119.599999999999</v>
      </c>
    </row>
    <row r="42" spans="1:5" ht="16.5" thickTop="1" thickBot="1">
      <c r="A42" s="14" t="s">
        <v>91</v>
      </c>
      <c r="B42" s="15" t="s">
        <v>92</v>
      </c>
      <c r="C42" s="21" t="s">
        <v>93</v>
      </c>
      <c r="D42" s="21" t="s">
        <v>33</v>
      </c>
      <c r="E42" s="16">
        <v>15222.48</v>
      </c>
    </row>
    <row r="43" spans="1:5" ht="16.5" thickTop="1" thickBot="1">
      <c r="A43" s="14" t="s">
        <v>94</v>
      </c>
      <c r="B43" s="15" t="s">
        <v>95</v>
      </c>
      <c r="C43" s="8" t="s">
        <v>62</v>
      </c>
      <c r="D43" s="21" t="s">
        <v>16</v>
      </c>
      <c r="E43" s="16">
        <v>12383.96</v>
      </c>
    </row>
    <row r="44" spans="1:5" ht="15.75" thickTop="1">
      <c r="A44" s="62" t="s">
        <v>96</v>
      </c>
      <c r="B44" s="57" t="s">
        <v>97</v>
      </c>
      <c r="C44" s="17" t="s">
        <v>98</v>
      </c>
      <c r="D44" s="17" t="s">
        <v>99</v>
      </c>
      <c r="E44" s="18">
        <v>5000</v>
      </c>
    </row>
    <row r="45" spans="1:5" ht="15.75" thickBot="1">
      <c r="A45" s="63"/>
      <c r="B45" s="59"/>
      <c r="C45" s="19" t="s">
        <v>100</v>
      </c>
      <c r="D45" s="19" t="s">
        <v>9</v>
      </c>
      <c r="E45" s="20">
        <v>20119.599999999999</v>
      </c>
    </row>
    <row r="46" spans="1:5" ht="16.5" thickTop="1" thickBot="1">
      <c r="A46" s="14" t="s">
        <v>101</v>
      </c>
      <c r="B46" s="15" t="s">
        <v>102</v>
      </c>
      <c r="C46" s="21" t="s">
        <v>103</v>
      </c>
      <c r="D46" s="21" t="s">
        <v>9</v>
      </c>
      <c r="E46" s="16">
        <v>17181</v>
      </c>
    </row>
    <row r="47" spans="1:5" ht="16.5" thickTop="1" thickBot="1">
      <c r="A47" s="14" t="s">
        <v>104</v>
      </c>
      <c r="B47" s="15" t="s">
        <v>105</v>
      </c>
      <c r="C47" s="21" t="s">
        <v>106</v>
      </c>
      <c r="D47" s="21" t="s">
        <v>30</v>
      </c>
      <c r="E47" s="16">
        <v>6300</v>
      </c>
    </row>
    <row r="48" spans="1:5" ht="15.75" thickTop="1">
      <c r="A48" s="54" t="s">
        <v>107</v>
      </c>
      <c r="B48" s="57" t="s">
        <v>108</v>
      </c>
      <c r="C48" s="17" t="s">
        <v>152</v>
      </c>
      <c r="D48" s="17" t="s">
        <v>153</v>
      </c>
      <c r="E48" s="18">
        <v>4600</v>
      </c>
    </row>
    <row r="49" spans="1:5" ht="15.75" thickBot="1">
      <c r="A49" s="56"/>
      <c r="B49" s="59"/>
      <c r="C49" s="45" t="s">
        <v>109</v>
      </c>
      <c r="D49" s="45" t="s">
        <v>21</v>
      </c>
      <c r="E49" s="46">
        <v>13310.27</v>
      </c>
    </row>
    <row r="50" spans="1:5" ht="15.75" thickTop="1">
      <c r="A50" s="62" t="s">
        <v>110</v>
      </c>
      <c r="B50" s="60" t="s">
        <v>111</v>
      </c>
      <c r="C50" s="17" t="s">
        <v>112</v>
      </c>
      <c r="D50" s="17" t="s">
        <v>9</v>
      </c>
      <c r="E50" s="18">
        <v>6801</v>
      </c>
    </row>
    <row r="51" spans="1:5" ht="15.75" thickBot="1">
      <c r="A51" s="63"/>
      <c r="B51" s="61"/>
      <c r="C51" s="19" t="s">
        <v>113</v>
      </c>
      <c r="D51" s="19" t="s">
        <v>114</v>
      </c>
      <c r="E51" s="20">
        <v>200</v>
      </c>
    </row>
    <row r="52" spans="1:5" ht="16.5" thickTop="1" thickBot="1">
      <c r="A52" s="14" t="s">
        <v>115</v>
      </c>
      <c r="B52" s="15" t="s">
        <v>116</v>
      </c>
      <c r="C52" s="21" t="s">
        <v>117</v>
      </c>
      <c r="D52" s="21" t="s">
        <v>69</v>
      </c>
      <c r="E52" s="16">
        <v>13500</v>
      </c>
    </row>
    <row r="53" spans="1:5" ht="15.75" thickTop="1">
      <c r="A53" s="62" t="s">
        <v>118</v>
      </c>
      <c r="B53" s="60" t="s">
        <v>119</v>
      </c>
      <c r="C53" s="17" t="s">
        <v>120</v>
      </c>
      <c r="D53" s="17" t="s">
        <v>37</v>
      </c>
      <c r="E53" s="18">
        <v>7500</v>
      </c>
    </row>
    <row r="54" spans="1:5" ht="15.75" thickBot="1">
      <c r="A54" s="63"/>
      <c r="B54" s="61"/>
      <c r="C54" s="19" t="s">
        <v>121</v>
      </c>
      <c r="D54" s="19" t="s">
        <v>30</v>
      </c>
      <c r="E54" s="20">
        <v>2598.08</v>
      </c>
    </row>
    <row r="55" spans="1:5" ht="16.5" thickTop="1" thickBot="1">
      <c r="A55" s="14" t="s">
        <v>122</v>
      </c>
      <c r="B55" s="15" t="s">
        <v>123</v>
      </c>
      <c r="C55" s="21" t="s">
        <v>124</v>
      </c>
      <c r="D55" s="21" t="s">
        <v>30</v>
      </c>
      <c r="E55" s="16">
        <v>13840.9</v>
      </c>
    </row>
    <row r="56" spans="1:5" ht="16.5" thickTop="1" thickBot="1">
      <c r="A56" s="14" t="s">
        <v>125</v>
      </c>
      <c r="B56" s="15" t="s">
        <v>126</v>
      </c>
      <c r="C56" s="21" t="s">
        <v>127</v>
      </c>
      <c r="D56" s="21" t="s">
        <v>128</v>
      </c>
      <c r="E56" s="16">
        <v>17000</v>
      </c>
    </row>
    <row r="57" spans="1:5" ht="16.5" thickTop="1" thickBot="1">
      <c r="A57" s="14" t="s">
        <v>129</v>
      </c>
      <c r="B57" s="15" t="s">
        <v>130</v>
      </c>
      <c r="C57" s="21" t="s">
        <v>131</v>
      </c>
      <c r="D57" s="21" t="s">
        <v>21</v>
      </c>
      <c r="E57" s="16">
        <v>13162.67</v>
      </c>
    </row>
    <row r="58" spans="1:5" ht="15.75" thickTop="1">
      <c r="A58" s="62" t="s">
        <v>132</v>
      </c>
      <c r="B58" s="57" t="s">
        <v>133</v>
      </c>
      <c r="C58" s="17" t="s">
        <v>134</v>
      </c>
      <c r="D58" s="17" t="s">
        <v>21</v>
      </c>
      <c r="E58" s="18">
        <v>7500</v>
      </c>
    </row>
    <row r="59" spans="1:5">
      <c r="A59" s="64"/>
      <c r="B59" s="58"/>
      <c r="C59" s="47" t="s">
        <v>145</v>
      </c>
      <c r="D59" s="39" t="s">
        <v>99</v>
      </c>
      <c r="E59" s="40">
        <v>2500</v>
      </c>
    </row>
    <row r="60" spans="1:5">
      <c r="A60" s="65"/>
      <c r="B60" s="58"/>
      <c r="C60" s="48" t="s">
        <v>146</v>
      </c>
      <c r="D60" s="13" t="s">
        <v>147</v>
      </c>
      <c r="E60" s="12">
        <v>4500</v>
      </c>
    </row>
    <row r="61" spans="1:5" ht="15.75" thickBot="1">
      <c r="A61" s="63"/>
      <c r="B61" s="59"/>
      <c r="C61" s="19" t="s">
        <v>135</v>
      </c>
      <c r="D61" s="19" t="s">
        <v>136</v>
      </c>
      <c r="E61" s="20">
        <v>898.31</v>
      </c>
    </row>
    <row r="62" spans="1:5" ht="16.5" thickTop="1" thickBot="1">
      <c r="A62" s="32" t="s">
        <v>137</v>
      </c>
      <c r="B62" s="33" t="s">
        <v>138</v>
      </c>
      <c r="C62" s="21" t="s">
        <v>65</v>
      </c>
      <c r="D62" s="21" t="s">
        <v>30</v>
      </c>
      <c r="E62" s="16">
        <v>9495.2099999999991</v>
      </c>
    </row>
    <row r="63" spans="1:5" ht="15.75" thickTop="1">
      <c r="A63" s="31"/>
      <c r="B63" s="31"/>
      <c r="C63" s="34" t="s">
        <v>144</v>
      </c>
      <c r="D63" s="35"/>
      <c r="E63" s="36">
        <f>SUM(E10:E62)</f>
        <v>502363.03999999992</v>
      </c>
    </row>
    <row r="64" spans="1:5">
      <c r="E64" s="1"/>
    </row>
    <row r="65" spans="4:5">
      <c r="E65" s="1"/>
    </row>
    <row r="66" spans="4:5">
      <c r="D66" s="41" t="s">
        <v>128</v>
      </c>
      <c r="E66" s="42">
        <f>SUM(E56)</f>
        <v>17000</v>
      </c>
    </row>
    <row r="67" spans="4:5">
      <c r="D67" s="41" t="s">
        <v>114</v>
      </c>
      <c r="E67" s="42">
        <f>SUM(E51)</f>
        <v>200</v>
      </c>
    </row>
    <row r="68" spans="4:5">
      <c r="D68" s="41" t="s">
        <v>30</v>
      </c>
      <c r="E68" s="42">
        <f>SUM(E18+E31+E40+E47+E54+E55+E62)</f>
        <v>59036.800000000003</v>
      </c>
    </row>
    <row r="69" spans="4:5">
      <c r="D69" s="41" t="s">
        <v>16</v>
      </c>
      <c r="E69" s="42">
        <f>SUM(E11+E21+E24+E30+E43)</f>
        <v>51242.400000000001</v>
      </c>
    </row>
    <row r="70" spans="4:5">
      <c r="D70" s="41" t="s">
        <v>139</v>
      </c>
      <c r="E70" s="42">
        <f>SUM(E25)</f>
        <v>11300</v>
      </c>
    </row>
    <row r="71" spans="4:5">
      <c r="D71" s="41" t="s">
        <v>72</v>
      </c>
      <c r="E71" s="42">
        <f>SUM(E33)</f>
        <v>3600</v>
      </c>
    </row>
    <row r="72" spans="4:5">
      <c r="D72" s="41" t="s">
        <v>147</v>
      </c>
      <c r="E72" s="42">
        <f>SUM(E60)</f>
        <v>4500</v>
      </c>
    </row>
    <row r="73" spans="4:5">
      <c r="D73" s="41" t="s">
        <v>99</v>
      </c>
      <c r="E73" s="42">
        <f>SUM(E44+E59)</f>
        <v>7500</v>
      </c>
    </row>
    <row r="74" spans="4:5">
      <c r="D74" s="41" t="s">
        <v>76</v>
      </c>
      <c r="E74" s="42">
        <f>SUM(E35)</f>
        <v>4400</v>
      </c>
    </row>
    <row r="75" spans="4:5">
      <c r="D75" s="41" t="s">
        <v>33</v>
      </c>
      <c r="E75" s="42">
        <f>SUM(E19+E22+E29+E42)</f>
        <v>68450.92</v>
      </c>
    </row>
    <row r="76" spans="4:5">
      <c r="D76" s="41" t="s">
        <v>37</v>
      </c>
      <c r="E76" s="42">
        <f>SUM(E20+E39+E53)</f>
        <v>28672.239999999998</v>
      </c>
    </row>
    <row r="77" spans="4:5">
      <c r="D77" s="41" t="s">
        <v>21</v>
      </c>
      <c r="E77" s="42">
        <f>SUM(E13+E17+E23+E37+E49+E57+E58+E34+E15+E16)</f>
        <v>76803.060000000012</v>
      </c>
    </row>
    <row r="78" spans="4:5">
      <c r="D78" s="41" t="s">
        <v>9</v>
      </c>
      <c r="E78" s="42">
        <f>SUM(E10+E12+E28+E38+E45+E46+E50)</f>
        <v>81483.399999999994</v>
      </c>
    </row>
    <row r="79" spans="4:5">
      <c r="D79" s="41" t="s">
        <v>69</v>
      </c>
      <c r="E79" s="42">
        <f>SUM(E32+E41+E52+E48)</f>
        <v>51534.19</v>
      </c>
    </row>
    <row r="80" spans="4:5">
      <c r="D80" s="41" t="s">
        <v>136</v>
      </c>
      <c r="E80" s="42">
        <f>SUM(E61)</f>
        <v>898.31</v>
      </c>
    </row>
    <row r="81" spans="4:5">
      <c r="D81" s="41" t="s">
        <v>150</v>
      </c>
      <c r="E81" s="42">
        <f>SUM(E26+E27+E36)</f>
        <v>30741.72</v>
      </c>
    </row>
    <row r="82" spans="4:5">
      <c r="D82" s="41" t="s">
        <v>22</v>
      </c>
      <c r="E82" s="42">
        <f>SUM(E14)</f>
        <v>5000</v>
      </c>
    </row>
    <row r="83" spans="4:5">
      <c r="D83" s="44" t="s">
        <v>151</v>
      </c>
      <c r="E83" s="43">
        <f>SUM(E66:E82)</f>
        <v>502363.03999999992</v>
      </c>
    </row>
  </sheetData>
  <mergeCells count="25">
    <mergeCell ref="D1:E1"/>
    <mergeCell ref="D2:E2"/>
    <mergeCell ref="D3:E3"/>
    <mergeCell ref="D4:E4"/>
    <mergeCell ref="A33:A35"/>
    <mergeCell ref="B33:B35"/>
    <mergeCell ref="A20:A21"/>
    <mergeCell ref="B20:B21"/>
    <mergeCell ref="A13:A14"/>
    <mergeCell ref="B13:B14"/>
    <mergeCell ref="A7:E7"/>
    <mergeCell ref="A50:A51"/>
    <mergeCell ref="B50:B51"/>
    <mergeCell ref="A48:A49"/>
    <mergeCell ref="B48:B49"/>
    <mergeCell ref="A58:A61"/>
    <mergeCell ref="B58:B61"/>
    <mergeCell ref="A53:A54"/>
    <mergeCell ref="B53:B54"/>
    <mergeCell ref="A15:A17"/>
    <mergeCell ref="B15:B17"/>
    <mergeCell ref="B37:B38"/>
    <mergeCell ref="A44:A45"/>
    <mergeCell ref="B44:B45"/>
    <mergeCell ref="A37:A3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2014-12-31T09:32:14Z</dcterms:modified>
</cp:coreProperties>
</file>