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 (2)" sheetId="4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G110" i="1"/>
  <c r="F110"/>
  <c r="E110"/>
  <c r="G61"/>
  <c r="G62"/>
  <c r="G60"/>
  <c r="G98"/>
  <c r="G95"/>
  <c r="G91"/>
  <c r="G92"/>
  <c r="G26"/>
  <c r="G45"/>
  <c r="G99"/>
  <c r="G21"/>
  <c r="E109"/>
  <c r="E108"/>
  <c r="E107"/>
  <c r="E106"/>
  <c r="E105"/>
  <c r="E104"/>
  <c r="E103"/>
  <c r="E102"/>
  <c r="E101"/>
  <c r="E100"/>
  <c r="E97"/>
  <c r="E96"/>
  <c r="E94"/>
  <c r="E93"/>
  <c r="E89"/>
  <c r="G96"/>
  <c r="G104"/>
  <c r="G102"/>
  <c r="G100"/>
  <c r="G108"/>
  <c r="G107"/>
  <c r="G106"/>
  <c r="G105"/>
  <c r="G103"/>
  <c r="G109"/>
  <c r="G101"/>
  <c r="G97"/>
  <c r="G94"/>
  <c r="G93"/>
  <c r="E109" i="4"/>
  <c r="E88"/>
  <c r="G89" i="1" l="1"/>
</calcChain>
</file>

<file path=xl/sharedStrings.xml><?xml version="1.0" encoding="utf-8"?>
<sst xmlns="http://schemas.openxmlformats.org/spreadsheetml/2006/main" count="444" uniqueCount="183">
  <si>
    <t>L.P.</t>
  </si>
  <si>
    <t>Sołectwo</t>
  </si>
  <si>
    <t>Nazwa  zadania</t>
  </si>
  <si>
    <t>Klasyfikacja  budżetowa</t>
  </si>
  <si>
    <t>Plan  na 2015 rok</t>
  </si>
  <si>
    <t>Rady  Gminy  Biała  Podlaska</t>
  </si>
  <si>
    <t>1.</t>
  </si>
  <si>
    <t>Cełujki</t>
  </si>
  <si>
    <t>921-92109-4270</t>
  </si>
  <si>
    <t>2.</t>
  </si>
  <si>
    <t>Cicibór  Duży</t>
  </si>
  <si>
    <t>3.</t>
  </si>
  <si>
    <t>Cicibór Mały</t>
  </si>
  <si>
    <t>600-60016-6050</t>
  </si>
  <si>
    <t>4.</t>
  </si>
  <si>
    <t>Czosnówka</t>
  </si>
  <si>
    <t>921-92109-4210</t>
  </si>
  <si>
    <t>926-92695-4210</t>
  </si>
  <si>
    <t>5.</t>
  </si>
  <si>
    <t>Dokudów  I</t>
  </si>
  <si>
    <t>6.</t>
  </si>
  <si>
    <t>Dokudów  II</t>
  </si>
  <si>
    <t>600-60016-4270</t>
  </si>
  <si>
    <t>7.</t>
  </si>
  <si>
    <t>Grabanów Wieś i Kol.</t>
  </si>
  <si>
    <t>801-80101-6050</t>
  </si>
  <si>
    <t>Hola</t>
  </si>
  <si>
    <t>900-90015-6050</t>
  </si>
  <si>
    <t>8.</t>
  </si>
  <si>
    <t>9.</t>
  </si>
  <si>
    <t>Hrud</t>
  </si>
  <si>
    <t>10.</t>
  </si>
  <si>
    <t>Husinka</t>
  </si>
  <si>
    <t>11.</t>
  </si>
  <si>
    <t>Janówka</t>
  </si>
  <si>
    <t>12.</t>
  </si>
  <si>
    <t>Jaźwiny</t>
  </si>
  <si>
    <t>13.</t>
  </si>
  <si>
    <t>Julków -Zacisze</t>
  </si>
  <si>
    <t>14.</t>
  </si>
  <si>
    <t>Kaliłów</t>
  </si>
  <si>
    <t>15.</t>
  </si>
  <si>
    <t>Krzymowskie</t>
  </si>
  <si>
    <t>16.</t>
  </si>
  <si>
    <t>Łukowce</t>
  </si>
  <si>
    <t>17.</t>
  </si>
  <si>
    <t>Michałówka</t>
  </si>
  <si>
    <t>18.</t>
  </si>
  <si>
    <t>Młyniec</t>
  </si>
  <si>
    <t>19.</t>
  </si>
  <si>
    <t>Ortel Ks.I</t>
  </si>
  <si>
    <t>921-92109-6050</t>
  </si>
  <si>
    <t>20.</t>
  </si>
  <si>
    <t>Ortel Ks.II -Ogrodniki</t>
  </si>
  <si>
    <t>22.</t>
  </si>
  <si>
    <t>Perkowice</t>
  </si>
  <si>
    <t>23.</t>
  </si>
  <si>
    <t>Pojelce</t>
  </si>
  <si>
    <t>24.</t>
  </si>
  <si>
    <t>Porosiuki</t>
  </si>
  <si>
    <t>21.</t>
  </si>
  <si>
    <t>Pólko</t>
  </si>
  <si>
    <t>25.</t>
  </si>
  <si>
    <t>Rakowiska</t>
  </si>
  <si>
    <t>26.</t>
  </si>
  <si>
    <t>Sitnik</t>
  </si>
  <si>
    <t>27.</t>
  </si>
  <si>
    <t>Sławacinek Nowy</t>
  </si>
  <si>
    <t>28.</t>
  </si>
  <si>
    <t>Sławacinek  Stary</t>
  </si>
  <si>
    <t>29.</t>
  </si>
  <si>
    <t>Styrzyniec</t>
  </si>
  <si>
    <t>30.</t>
  </si>
  <si>
    <t>Surmacze</t>
  </si>
  <si>
    <t>31.</t>
  </si>
  <si>
    <t>Swory</t>
  </si>
  <si>
    <t>32.</t>
  </si>
  <si>
    <t>Sycyna</t>
  </si>
  <si>
    <t>33.</t>
  </si>
  <si>
    <t>Terebela</t>
  </si>
  <si>
    <t>34.</t>
  </si>
  <si>
    <t>Wilczyn-Kamieniczne</t>
  </si>
  <si>
    <t>35.</t>
  </si>
  <si>
    <t>Woroniec</t>
  </si>
  <si>
    <t>36.</t>
  </si>
  <si>
    <t>Woskrzenice  Duże</t>
  </si>
  <si>
    <t>37.</t>
  </si>
  <si>
    <t>Woskrzenice Małe</t>
  </si>
  <si>
    <t>38.</t>
  </si>
  <si>
    <t>Wólka  Plebańska</t>
  </si>
  <si>
    <t>39.</t>
  </si>
  <si>
    <t>Zabłocie</t>
  </si>
  <si>
    <t>OGÓŁEM</t>
  </si>
  <si>
    <t>754-75412-4210</t>
  </si>
  <si>
    <t>926-92601-6050</t>
  </si>
  <si>
    <t>RAZEM</t>
  </si>
  <si>
    <t>Załącznik  Nr  7</t>
  </si>
  <si>
    <t xml:space="preserve">do Uchwały  Nr  /  / </t>
  </si>
  <si>
    <t>z  dnia   2015 roku</t>
  </si>
  <si>
    <t>PLAN  WYDATKÓW  W  RAMACH   FUNDUSZU   SOŁECKIEGO   NA   2016   ROK</t>
  </si>
  <si>
    <t>Roskosz</t>
  </si>
  <si>
    <t>Zakup namiotu wystawowego</t>
  </si>
  <si>
    <t>Remont drogi gminnej</t>
  </si>
  <si>
    <t>Wykonanie PT drogi gminnej</t>
  </si>
  <si>
    <t>Budowa altany w Pólku</t>
  </si>
  <si>
    <t>Budowa altany</t>
  </si>
  <si>
    <t>Wyłożenie kostką brukową placu przed świetlicą</t>
  </si>
  <si>
    <t>Wymiana stolarki okiennej w świetlicy</t>
  </si>
  <si>
    <t>Zakup krzeseł do świetlicy</t>
  </si>
  <si>
    <t xml:space="preserve">Wyposażenie placu w sprzęt sportowo-rekreacyjny </t>
  </si>
  <si>
    <t>Zakup stolików i krzeseł do świetlicy</t>
  </si>
  <si>
    <t>Zakup kijków do Nording Walking</t>
  </si>
  <si>
    <t>Zakup strojów sportowych</t>
  </si>
  <si>
    <t>Doposażenie jednostki OSP w sprzęt</t>
  </si>
  <si>
    <t>Piknik rodzinny</t>
  </si>
  <si>
    <t>Remont podłogi w świetlicy</t>
  </si>
  <si>
    <t>Zakup patelni gazowej</t>
  </si>
  <si>
    <t>Doposażenie kuchni w świetlicy</t>
  </si>
  <si>
    <t>Zakup nagłośnienia w świetlicy (3 szt.)</t>
  </si>
  <si>
    <t>Festyn z okazji dnia Czosnówki</t>
  </si>
  <si>
    <r>
      <t xml:space="preserve">Wykonanie ławek i stołów zewnętrznych </t>
    </r>
    <r>
      <rPr>
        <b/>
        <sz val="11"/>
        <color theme="1"/>
        <rFont val="Calibri"/>
        <family val="2"/>
        <charset val="238"/>
        <scheme val="minor"/>
      </rPr>
      <t>z własnego drewna</t>
    </r>
  </si>
  <si>
    <t>Budowa boiska piłkarskiego</t>
  </si>
  <si>
    <t>Zakup kosiarki spalinowej</t>
  </si>
  <si>
    <t xml:space="preserve">Zakup nagrzewnic elektrycznych (2 szt.) i osprzętu </t>
  </si>
  <si>
    <t>Wykonanie mebli kuchennych w świetlicy</t>
  </si>
  <si>
    <t>Remont świetlicy wiejskiej</t>
  </si>
  <si>
    <t>Zakup lodówki do remizo-świetlicy</t>
  </si>
  <si>
    <t>Zakup chłodni do remizo-świetlicy</t>
  </si>
  <si>
    <t>Wykonanie szafek w kuchni remizo-świetlicy</t>
  </si>
  <si>
    <t>Naprawa i konserwacja okiennic w  remizo-świetlicy</t>
  </si>
  <si>
    <t>Wyłożenie kostką brukową placu przy remizo-świetlicy</t>
  </si>
  <si>
    <t>Zakup elektrycznych grzejnków panelowych (2 szt.)</t>
  </si>
  <si>
    <t>Remont zabytkowej kapliczki</t>
  </si>
  <si>
    <t>Budowa placu rekreacyjnego</t>
  </si>
  <si>
    <t>Zamontowanie instalacji grzewczej do kominka</t>
  </si>
  <si>
    <t>Zakup sprzętu AGD</t>
  </si>
  <si>
    <t>Wykonanie przyłącza wodociągowego i łazienki</t>
  </si>
  <si>
    <t>Remont remizo-świetlicy</t>
  </si>
  <si>
    <t>Wymiana podłogi w remizo-świetlicy</t>
  </si>
  <si>
    <t>Remont dróg gminnych</t>
  </si>
  <si>
    <t>Biesiada rodzinna</t>
  </si>
  <si>
    <t>Zakup i montaż klimatyzacji w świietlicy</t>
  </si>
  <si>
    <t>Budowa parkingu przy Szkole Podstawowej</t>
  </si>
  <si>
    <t>Budowa oświetlenia ulicznego</t>
  </si>
  <si>
    <t>Wymiana dachu na budynku świetlicy wiejskiej</t>
  </si>
  <si>
    <t>Zakup i montaż klimatyzacji w świetlicy</t>
  </si>
  <si>
    <t>Wykonanie studni głębinowej na placu rekreacyjnym</t>
  </si>
  <si>
    <t>Zagospodarowanie palcu rekreacyjnego</t>
  </si>
  <si>
    <t>Zagospodarowanie placu sportowo-rekreacyjnego</t>
  </si>
  <si>
    <t>Doposażenie świetlicy w sprzęt kuchenny</t>
  </si>
  <si>
    <t>Zamontowanie tablicy informacyjnej</t>
  </si>
  <si>
    <t>Doposażenie pacu zabaw w sprzęt</t>
  </si>
  <si>
    <t>Wyposażenie świetlicy w stoły i ławki</t>
  </si>
  <si>
    <t>Zakup podkaszarki</t>
  </si>
  <si>
    <t>Zakup wyposażenia do kuchni</t>
  </si>
  <si>
    <t>Zakup kruszywa na budowę drogi</t>
  </si>
  <si>
    <t>Budowa osadnika ścieków i przyłącza wodociągowego</t>
  </si>
  <si>
    <t>Budowa placu zabaw</t>
  </si>
  <si>
    <t>Lisy</t>
  </si>
  <si>
    <t>Ramont dróg gminnych</t>
  </si>
  <si>
    <t>Zakup monitoringu do remizo-świetlicy</t>
  </si>
  <si>
    <t>750-75095-4300</t>
  </si>
  <si>
    <t>801-80104-6050</t>
  </si>
  <si>
    <t>921-92105-4210</t>
  </si>
  <si>
    <t>921-92105-6050</t>
  </si>
  <si>
    <t>921-92109-4300</t>
  </si>
  <si>
    <t>921-92109-6060</t>
  </si>
  <si>
    <t>921-92120-2720</t>
  </si>
  <si>
    <t>926-92601-4210</t>
  </si>
  <si>
    <t>Doposażenie placu zabaw w sprzęt</t>
  </si>
  <si>
    <t>Zakup kruszywa na remont drogi</t>
  </si>
  <si>
    <t>Plan  na 2016 rok  po zmianach</t>
  </si>
  <si>
    <t xml:space="preserve">Plan  na 2016 rok  </t>
  </si>
  <si>
    <t>Zmiany</t>
  </si>
  <si>
    <t>Wykonanie ławek i stołów zewnętrznych z własnego drewna</t>
  </si>
  <si>
    <t>Zakup usługi na organizację  Dni Czosnówki</t>
  </si>
  <si>
    <t>921-92105-4300</t>
  </si>
  <si>
    <t xml:space="preserve">PT budowy  drogi </t>
  </si>
  <si>
    <t>Zagospodarowanie terenu przed Szkołą Podstawowa w Garbanowie</t>
  </si>
  <si>
    <t>Budowa chodnika przy drodze  gminnej</t>
  </si>
  <si>
    <t>z  dnia  11   października  2016 roku</t>
  </si>
  <si>
    <t>Załącznik  Nr 4</t>
  </si>
  <si>
    <t>do Uchwały   Nr XXI / 127 /  2016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</si>
</sst>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6">
    <xf numFmtId="0" fontId="0" fillId="0" borderId="0" xfId="0"/>
    <xf numFmtId="43" fontId="0" fillId="0" borderId="0" xfId="1" applyFont="1"/>
    <xf numFmtId="0" fontId="0" fillId="0" borderId="2" xfId="0" applyBorder="1" applyAlignment="1">
      <alignment vertical="center"/>
    </xf>
    <xf numFmtId="43" fontId="0" fillId="0" borderId="2" xfId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43" fontId="0" fillId="0" borderId="4" xfId="1" applyFont="1" applyBorder="1" applyAlignment="1">
      <alignment vertical="center"/>
    </xf>
    <xf numFmtId="43" fontId="0" fillId="0" borderId="1" xfId="1" applyFont="1" applyBorder="1"/>
    <xf numFmtId="0" fontId="0" fillId="0" borderId="1" xfId="0" applyFill="1" applyBorder="1" applyAlignment="1">
      <alignment vertical="center"/>
    </xf>
    <xf numFmtId="0" fontId="0" fillId="0" borderId="4" xfId="0" applyBorder="1" applyAlignment="1">
      <alignment horizontal="center"/>
    </xf>
    <xf numFmtId="43" fontId="0" fillId="0" borderId="4" xfId="1" applyFont="1" applyBorder="1"/>
    <xf numFmtId="0" fontId="0" fillId="0" borderId="2" xfId="0" applyFill="1" applyBorder="1" applyAlignment="1">
      <alignment vertical="center"/>
    </xf>
    <xf numFmtId="43" fontId="0" fillId="0" borderId="2" xfId="1" applyFont="1" applyBorder="1"/>
    <xf numFmtId="0" fontId="0" fillId="0" borderId="4" xfId="0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43" fontId="5" fillId="0" borderId="4" xfId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43" fontId="5" fillId="0" borderId="4" xfId="1" applyFont="1" applyBorder="1"/>
    <xf numFmtId="0" fontId="0" fillId="0" borderId="3" xfId="0" applyBorder="1"/>
    <xf numFmtId="0" fontId="0" fillId="0" borderId="4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3" fontId="4" fillId="0" borderId="3" xfId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3" xfId="0" applyFill="1" applyBorder="1" applyAlignment="1">
      <alignment vertical="center"/>
    </xf>
    <xf numFmtId="43" fontId="0" fillId="0" borderId="3" xfId="1" applyFont="1" applyBorder="1"/>
    <xf numFmtId="0" fontId="0" fillId="0" borderId="1" xfId="0" applyBorder="1"/>
    <xf numFmtId="43" fontId="0" fillId="0" borderId="1" xfId="0" applyNumberFormat="1" applyBorder="1"/>
    <xf numFmtId="43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8" xfId="0" applyFill="1" applyBorder="1" applyAlignment="1">
      <alignment vertical="center"/>
    </xf>
    <xf numFmtId="43" fontId="0" fillId="0" borderId="8" xfId="1" applyFont="1" applyBorder="1"/>
    <xf numFmtId="0" fontId="0" fillId="0" borderId="8" xfId="0" applyBorder="1" applyAlignment="1">
      <alignment vertical="center"/>
    </xf>
    <xf numFmtId="43" fontId="0" fillId="0" borderId="8" xfId="1" applyFon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3" xfId="0" applyBorder="1" applyAlignment="1">
      <alignment vertical="center"/>
    </xf>
    <xf numFmtId="43" fontId="0" fillId="0" borderId="3" xfId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43" fontId="0" fillId="0" borderId="6" xfId="1" applyFont="1" applyBorder="1"/>
    <xf numFmtId="0" fontId="0" fillId="0" borderId="6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43" fontId="7" fillId="0" borderId="2" xfId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43" fontId="7" fillId="0" borderId="4" xfId="1" applyFont="1" applyBorder="1" applyAlignment="1">
      <alignment vertical="center"/>
    </xf>
    <xf numFmtId="43" fontId="7" fillId="0" borderId="7" xfId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43" fontId="7" fillId="0" borderId="6" xfId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43" fontId="7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43" fontId="7" fillId="0" borderId="8" xfId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43" fontId="7" fillId="0" borderId="4" xfId="1" applyFont="1" applyBorder="1"/>
    <xf numFmtId="43" fontId="7" fillId="0" borderId="3" xfId="1" applyFont="1" applyBorder="1"/>
    <xf numFmtId="43" fontId="7" fillId="0" borderId="1" xfId="1" applyFont="1" applyBorder="1"/>
    <xf numFmtId="43" fontId="7" fillId="0" borderId="2" xfId="1" applyFont="1" applyBorder="1"/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43" fontId="7" fillId="0" borderId="6" xfId="1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43" fontId="7" fillId="0" borderId="8" xfId="1" applyFont="1" applyBorder="1"/>
    <xf numFmtId="0" fontId="7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Border="1"/>
    <xf numFmtId="0" fontId="7" fillId="0" borderId="4" xfId="0" applyFont="1" applyFill="1" applyBorder="1" applyAlignment="1">
      <alignment vertical="center"/>
    </xf>
    <xf numFmtId="43" fontId="7" fillId="0" borderId="7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43" fontId="7" fillId="0" borderId="9" xfId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43" fontId="8" fillId="0" borderId="3" xfId="1" applyFont="1" applyBorder="1"/>
    <xf numFmtId="0" fontId="7" fillId="0" borderId="0" xfId="0" applyFont="1"/>
    <xf numFmtId="0" fontId="7" fillId="0" borderId="0" xfId="0" applyFont="1" applyAlignment="1">
      <alignment vertical="center"/>
    </xf>
    <xf numFmtId="43" fontId="7" fillId="0" borderId="0" xfId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0" applyNumberFormat="1" applyFont="1" applyBorder="1"/>
    <xf numFmtId="0" fontId="7" fillId="0" borderId="9" xfId="0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5" fillId="0" borderId="0" xfId="0" applyFont="1"/>
    <xf numFmtId="0" fontId="9" fillId="0" borderId="5" xfId="0" applyFont="1" applyBorder="1" applyAlignment="1">
      <alignment vertical="center"/>
    </xf>
    <xf numFmtId="43" fontId="9" fillId="0" borderId="5" xfId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3" fontId="0" fillId="0" borderId="7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5" xfId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43" fontId="0" fillId="0" borderId="7" xfId="1" applyFont="1" applyBorder="1" applyAlignment="1">
      <alignment horizontal="center"/>
    </xf>
    <xf numFmtId="43" fontId="0" fillId="0" borderId="8" xfId="1" applyFont="1" applyBorder="1" applyAlignment="1">
      <alignment horizontal="center"/>
    </xf>
    <xf numFmtId="0" fontId="0" fillId="0" borderId="7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3" fontId="0" fillId="0" borderId="9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0" fontId="7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3" fontId="7" fillId="0" borderId="7" xfId="1" applyFont="1" applyBorder="1" applyAlignment="1">
      <alignment horizontal="center" vertical="center"/>
    </xf>
    <xf numFmtId="43" fontId="7" fillId="0" borderId="6" xfId="1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43" fontId="7" fillId="0" borderId="9" xfId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43" fontId="7" fillId="0" borderId="7" xfId="1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9"/>
  <sheetViews>
    <sheetView workbookViewId="0">
      <selection activeCell="D34" sqref="D34"/>
    </sheetView>
  </sheetViews>
  <sheetFormatPr defaultRowHeight="15"/>
  <cols>
    <col min="1" max="1" width="7.28515625" customWidth="1"/>
    <col min="2" max="2" width="21" style="46" customWidth="1"/>
    <col min="3" max="3" width="56" customWidth="1"/>
    <col min="4" max="4" width="21.28515625" customWidth="1"/>
    <col min="5" max="5" width="18.140625" customWidth="1"/>
  </cols>
  <sheetData>
    <row r="1" spans="1:5" ht="14.25" customHeight="1">
      <c r="D1" s="129" t="s">
        <v>96</v>
      </c>
      <c r="E1" s="129"/>
    </row>
    <row r="2" spans="1:5" ht="12" customHeight="1">
      <c r="D2" s="129" t="s">
        <v>97</v>
      </c>
      <c r="E2" s="129"/>
    </row>
    <row r="3" spans="1:5" ht="15" customHeight="1">
      <c r="D3" s="129" t="s">
        <v>5</v>
      </c>
      <c r="E3" s="129"/>
    </row>
    <row r="4" spans="1:5" ht="12.75" customHeight="1">
      <c r="D4" s="129" t="s">
        <v>98</v>
      </c>
      <c r="E4" s="129"/>
    </row>
    <row r="7" spans="1:5" ht="15.75">
      <c r="A7" s="130" t="s">
        <v>99</v>
      </c>
      <c r="B7" s="130"/>
      <c r="C7" s="130"/>
      <c r="D7" s="130"/>
      <c r="E7" s="130"/>
    </row>
    <row r="9" spans="1:5" ht="30.75" customHeight="1">
      <c r="A9" s="28" t="s">
        <v>0</v>
      </c>
      <c r="B9" s="28" t="s">
        <v>1</v>
      </c>
      <c r="C9" s="28" t="s">
        <v>2</v>
      </c>
      <c r="D9" s="29" t="s">
        <v>3</v>
      </c>
      <c r="E9" s="28" t="s">
        <v>4</v>
      </c>
    </row>
    <row r="10" spans="1:5" ht="22.5" customHeight="1" thickBot="1">
      <c r="A10" s="53" t="s">
        <v>6</v>
      </c>
      <c r="B10" s="54" t="s">
        <v>7</v>
      </c>
      <c r="C10" s="2" t="s">
        <v>136</v>
      </c>
      <c r="D10" s="2" t="s">
        <v>51</v>
      </c>
      <c r="E10" s="3">
        <v>11735.75</v>
      </c>
    </row>
    <row r="11" spans="1:5" ht="22.5" customHeight="1" thickTop="1">
      <c r="A11" s="123" t="s">
        <v>9</v>
      </c>
      <c r="B11" s="126" t="s">
        <v>10</v>
      </c>
      <c r="C11" s="42" t="s">
        <v>110</v>
      </c>
      <c r="D11" s="42" t="s">
        <v>16</v>
      </c>
      <c r="E11" s="43">
        <v>13000</v>
      </c>
    </row>
    <row r="12" spans="1:5" ht="22.5" customHeight="1">
      <c r="A12" s="124"/>
      <c r="B12" s="127"/>
      <c r="C12" s="40" t="s">
        <v>111</v>
      </c>
      <c r="D12" s="40" t="s">
        <v>17</v>
      </c>
      <c r="E12" s="41">
        <v>400</v>
      </c>
    </row>
    <row r="13" spans="1:5" ht="22.5" customHeight="1">
      <c r="A13" s="124"/>
      <c r="B13" s="127"/>
      <c r="C13" s="40" t="s">
        <v>112</v>
      </c>
      <c r="D13" s="40" t="s">
        <v>17</v>
      </c>
      <c r="E13" s="41">
        <v>1200</v>
      </c>
    </row>
    <row r="14" spans="1:5" ht="22.5" customHeight="1">
      <c r="A14" s="124"/>
      <c r="B14" s="127"/>
      <c r="C14" s="40" t="s">
        <v>114</v>
      </c>
      <c r="D14" s="40" t="s">
        <v>163</v>
      </c>
      <c r="E14" s="41">
        <v>4394.1400000000003</v>
      </c>
    </row>
    <row r="15" spans="1:5" ht="22.5" customHeight="1" thickBot="1">
      <c r="A15" s="125"/>
      <c r="B15" s="128"/>
      <c r="C15" s="2" t="s">
        <v>113</v>
      </c>
      <c r="D15" s="2" t="s">
        <v>93</v>
      </c>
      <c r="E15" s="3">
        <v>1500</v>
      </c>
    </row>
    <row r="16" spans="1:5" ht="22.5" customHeight="1" thickTop="1" thickBot="1">
      <c r="A16" s="4" t="s">
        <v>11</v>
      </c>
      <c r="B16" s="5" t="s">
        <v>12</v>
      </c>
      <c r="C16" s="6" t="s">
        <v>115</v>
      </c>
      <c r="D16" s="6" t="s">
        <v>8</v>
      </c>
      <c r="E16" s="7">
        <v>8634.34</v>
      </c>
    </row>
    <row r="17" spans="1:5" ht="17.25" customHeight="1" thickTop="1">
      <c r="A17" s="123" t="s">
        <v>14</v>
      </c>
      <c r="B17" s="126" t="s">
        <v>15</v>
      </c>
      <c r="C17" s="42" t="s">
        <v>116</v>
      </c>
      <c r="D17" s="42" t="s">
        <v>166</v>
      </c>
      <c r="E17" s="43">
        <v>7000</v>
      </c>
    </row>
    <row r="18" spans="1:5" ht="17.25" customHeight="1">
      <c r="A18" s="124"/>
      <c r="B18" s="127"/>
      <c r="C18" s="40" t="s">
        <v>117</v>
      </c>
      <c r="D18" s="42" t="s">
        <v>16</v>
      </c>
      <c r="E18" s="41">
        <v>5414.33</v>
      </c>
    </row>
    <row r="19" spans="1:5" ht="17.25" customHeight="1">
      <c r="A19" s="124"/>
      <c r="B19" s="127"/>
      <c r="C19" s="40" t="s">
        <v>118</v>
      </c>
      <c r="D19" s="42" t="s">
        <v>16</v>
      </c>
      <c r="E19" s="41">
        <v>7000</v>
      </c>
    </row>
    <row r="20" spans="1:5" ht="17.25" customHeight="1">
      <c r="A20" s="124"/>
      <c r="B20" s="127"/>
      <c r="C20" s="40" t="s">
        <v>120</v>
      </c>
      <c r="D20" s="42" t="s">
        <v>165</v>
      </c>
      <c r="E20" s="41">
        <v>2000</v>
      </c>
    </row>
    <row r="21" spans="1:5" ht="17.25" customHeight="1" thickBot="1">
      <c r="A21" s="125"/>
      <c r="B21" s="128"/>
      <c r="C21" s="2" t="s">
        <v>119</v>
      </c>
      <c r="D21" s="40" t="s">
        <v>163</v>
      </c>
      <c r="E21" s="3">
        <v>3000</v>
      </c>
    </row>
    <row r="22" spans="1:5" ht="17.25" customHeight="1" thickTop="1">
      <c r="A22" s="123" t="s">
        <v>18</v>
      </c>
      <c r="B22" s="126" t="s">
        <v>19</v>
      </c>
      <c r="C22" s="126" t="s">
        <v>137</v>
      </c>
      <c r="D22" s="126" t="s">
        <v>93</v>
      </c>
      <c r="E22" s="135">
        <v>10842.54</v>
      </c>
    </row>
    <row r="23" spans="1:5" ht="0.75" customHeight="1" thickBot="1">
      <c r="A23" s="124"/>
      <c r="B23" s="127"/>
      <c r="C23" s="127"/>
      <c r="D23" s="127"/>
      <c r="E23" s="136"/>
    </row>
    <row r="24" spans="1:5" ht="22.5" hidden="1" customHeight="1" thickBot="1">
      <c r="A24" s="125"/>
      <c r="B24" s="128"/>
      <c r="C24" s="128"/>
      <c r="D24" s="128"/>
      <c r="E24" s="137"/>
    </row>
    <row r="25" spans="1:5" ht="22.5" customHeight="1" thickTop="1" thickBot="1">
      <c r="A25" s="4" t="s">
        <v>20</v>
      </c>
      <c r="B25" s="5" t="s">
        <v>21</v>
      </c>
      <c r="C25" s="6" t="s">
        <v>125</v>
      </c>
      <c r="D25" s="38"/>
      <c r="E25" s="7">
        <v>12281.6</v>
      </c>
    </row>
    <row r="26" spans="1:5" ht="21.75" customHeight="1" thickTop="1" thickBot="1">
      <c r="A26" s="4" t="s">
        <v>23</v>
      </c>
      <c r="B26" s="5" t="s">
        <v>24</v>
      </c>
      <c r="C26" s="6" t="s">
        <v>142</v>
      </c>
      <c r="D26" s="6"/>
      <c r="E26" s="7">
        <v>24811.31</v>
      </c>
    </row>
    <row r="27" spans="1:5" ht="4.5" customHeight="1" thickTop="1">
      <c r="A27" s="138" t="s">
        <v>28</v>
      </c>
      <c r="B27" s="140" t="s">
        <v>26</v>
      </c>
      <c r="C27" s="126" t="s">
        <v>143</v>
      </c>
      <c r="D27" s="138"/>
      <c r="E27" s="142">
        <v>9254.6200000000008</v>
      </c>
    </row>
    <row r="28" spans="1:5" ht="16.5" customHeight="1" thickBot="1">
      <c r="A28" s="139"/>
      <c r="B28" s="141"/>
      <c r="C28" s="128"/>
      <c r="D28" s="139"/>
      <c r="E28" s="143"/>
    </row>
    <row r="29" spans="1:5" ht="19.5" customHeight="1" thickTop="1">
      <c r="A29" s="123" t="s">
        <v>29</v>
      </c>
      <c r="B29" s="126" t="s">
        <v>30</v>
      </c>
      <c r="C29" s="42" t="s">
        <v>126</v>
      </c>
      <c r="D29" s="42"/>
      <c r="E29" s="43">
        <v>1600</v>
      </c>
    </row>
    <row r="30" spans="1:5" ht="17.25" customHeight="1">
      <c r="A30" s="124"/>
      <c r="B30" s="127"/>
      <c r="C30" s="40" t="s">
        <v>127</v>
      </c>
      <c r="D30" s="40"/>
      <c r="E30" s="41">
        <v>4600</v>
      </c>
    </row>
    <row r="31" spans="1:5" ht="17.25" customHeight="1">
      <c r="A31" s="124"/>
      <c r="B31" s="127"/>
      <c r="C31" s="9" t="s">
        <v>130</v>
      </c>
      <c r="D31" s="40"/>
      <c r="E31" s="41">
        <v>10061.120000000001</v>
      </c>
    </row>
    <row r="32" spans="1:5" ht="22.5" customHeight="1" thickBot="1">
      <c r="A32" s="125"/>
      <c r="B32" s="128"/>
      <c r="C32" s="2" t="s">
        <v>129</v>
      </c>
      <c r="D32" s="2"/>
      <c r="E32" s="3">
        <v>2000</v>
      </c>
    </row>
    <row r="33" spans="1:5" ht="22.5" customHeight="1" thickTop="1">
      <c r="A33" s="123" t="s">
        <v>31</v>
      </c>
      <c r="B33" s="126" t="s">
        <v>32</v>
      </c>
      <c r="C33" s="42" t="s">
        <v>123</v>
      </c>
      <c r="D33" s="56"/>
      <c r="E33" s="43">
        <v>4157.3599999999997</v>
      </c>
    </row>
    <row r="34" spans="1:5" ht="22.5" customHeight="1">
      <c r="A34" s="124"/>
      <c r="B34" s="127"/>
      <c r="C34" s="40" t="s">
        <v>131</v>
      </c>
      <c r="D34" s="42"/>
      <c r="E34" s="41">
        <v>1041.08</v>
      </c>
    </row>
    <row r="35" spans="1:5" ht="22.5" customHeight="1" thickBot="1">
      <c r="A35" s="125"/>
      <c r="B35" s="128"/>
      <c r="C35" s="2" t="s">
        <v>124</v>
      </c>
      <c r="D35" s="2"/>
      <c r="E35" s="3">
        <v>2567.5</v>
      </c>
    </row>
    <row r="36" spans="1:5" ht="22.5" customHeight="1" thickTop="1" thickBot="1">
      <c r="A36" s="4" t="s">
        <v>33</v>
      </c>
      <c r="B36" s="5" t="s">
        <v>34</v>
      </c>
      <c r="C36" s="38" t="s">
        <v>159</v>
      </c>
      <c r="D36" s="38"/>
      <c r="E36" s="39">
        <v>7393.77</v>
      </c>
    </row>
    <row r="37" spans="1:5" ht="21" customHeight="1" thickTop="1" thickBot="1">
      <c r="A37" s="15" t="s">
        <v>35</v>
      </c>
      <c r="B37" s="16" t="s">
        <v>36</v>
      </c>
      <c r="C37" s="19" t="s">
        <v>149</v>
      </c>
      <c r="D37" s="17"/>
      <c r="E37" s="18">
        <v>11388.39</v>
      </c>
    </row>
    <row r="38" spans="1:5" ht="22.5" customHeight="1" thickTop="1" thickBot="1">
      <c r="A38" s="4" t="s">
        <v>37</v>
      </c>
      <c r="B38" s="5" t="s">
        <v>38</v>
      </c>
      <c r="C38" s="6" t="s">
        <v>148</v>
      </c>
      <c r="D38" s="6"/>
      <c r="E38" s="7">
        <v>9329.0499999999993</v>
      </c>
    </row>
    <row r="39" spans="1:5" ht="22.5" customHeight="1" thickTop="1">
      <c r="A39" s="131" t="s">
        <v>39</v>
      </c>
      <c r="B39" s="133" t="s">
        <v>40</v>
      </c>
      <c r="C39" s="42" t="s">
        <v>109</v>
      </c>
      <c r="D39" s="42"/>
      <c r="E39" s="43">
        <v>8000</v>
      </c>
    </row>
    <row r="40" spans="1:5" ht="22.5" customHeight="1" thickBot="1">
      <c r="A40" s="132"/>
      <c r="B40" s="134"/>
      <c r="C40" s="44" t="s">
        <v>146</v>
      </c>
      <c r="D40" s="2"/>
      <c r="E40" s="45">
        <v>2569.62</v>
      </c>
    </row>
    <row r="41" spans="1:5" ht="22.5" customHeight="1" thickTop="1" thickBot="1">
      <c r="A41" s="4" t="s">
        <v>41</v>
      </c>
      <c r="B41" s="5" t="s">
        <v>42</v>
      </c>
      <c r="C41" s="38" t="s">
        <v>156</v>
      </c>
      <c r="D41" s="38"/>
      <c r="E41" s="39">
        <v>6971.98</v>
      </c>
    </row>
    <row r="42" spans="1:5" ht="22.5" customHeight="1" thickTop="1" thickBot="1">
      <c r="A42" s="4" t="s">
        <v>43</v>
      </c>
      <c r="B42" s="5" t="s">
        <v>158</v>
      </c>
      <c r="C42" s="38" t="s">
        <v>139</v>
      </c>
      <c r="D42" s="38"/>
      <c r="E42" s="39">
        <v>6426.13</v>
      </c>
    </row>
    <row r="43" spans="1:5" ht="22.5" customHeight="1" thickTop="1" thickBot="1">
      <c r="A43" s="15" t="s">
        <v>45</v>
      </c>
      <c r="B43" s="16" t="s">
        <v>44</v>
      </c>
      <c r="C43" s="17" t="s">
        <v>141</v>
      </c>
      <c r="D43" s="17"/>
      <c r="E43" s="18">
        <v>9428.2999999999993</v>
      </c>
    </row>
    <row r="44" spans="1:5" ht="22.5" customHeight="1" thickTop="1" thickBot="1">
      <c r="A44" s="4" t="s">
        <v>47</v>
      </c>
      <c r="B44" s="5" t="s">
        <v>46</v>
      </c>
      <c r="C44" s="6" t="s">
        <v>103</v>
      </c>
      <c r="D44" s="6"/>
      <c r="E44" s="7">
        <v>7914.81</v>
      </c>
    </row>
    <row r="45" spans="1:5" ht="16.5" thickTop="1" thickBot="1">
      <c r="A45" s="10" t="s">
        <v>49</v>
      </c>
      <c r="B45" s="5" t="s">
        <v>48</v>
      </c>
      <c r="C45" s="6" t="s">
        <v>102</v>
      </c>
      <c r="D45" s="6"/>
      <c r="E45" s="11">
        <v>8162.92</v>
      </c>
    </row>
    <row r="46" spans="1:5" ht="15.75" thickTop="1">
      <c r="A46" s="123" t="s">
        <v>52</v>
      </c>
      <c r="B46" s="126" t="s">
        <v>50</v>
      </c>
      <c r="C46" s="42" t="s">
        <v>134</v>
      </c>
      <c r="D46" s="42"/>
      <c r="E46" s="31">
        <v>2500</v>
      </c>
    </row>
    <row r="47" spans="1:5">
      <c r="A47" s="124"/>
      <c r="B47" s="127"/>
      <c r="C47" s="40" t="s">
        <v>135</v>
      </c>
      <c r="D47" s="40"/>
      <c r="E47" s="8">
        <v>2800</v>
      </c>
    </row>
    <row r="48" spans="1:5" ht="15.75" customHeight="1" thickBot="1">
      <c r="A48" s="125"/>
      <c r="B48" s="128"/>
      <c r="C48" s="2" t="s">
        <v>124</v>
      </c>
      <c r="D48" s="2"/>
      <c r="E48" s="13">
        <v>2912.54</v>
      </c>
    </row>
    <row r="49" spans="1:5" ht="15.75" thickTop="1">
      <c r="A49" s="138" t="s">
        <v>60</v>
      </c>
      <c r="B49" s="126" t="s">
        <v>53</v>
      </c>
      <c r="C49" s="30" t="s">
        <v>132</v>
      </c>
      <c r="D49" s="48"/>
      <c r="E49" s="49">
        <v>5000</v>
      </c>
    </row>
    <row r="50" spans="1:5" ht="18" customHeight="1">
      <c r="A50" s="144"/>
      <c r="B50" s="127"/>
      <c r="C50" s="147" t="s">
        <v>133</v>
      </c>
      <c r="D50" s="9"/>
      <c r="E50" s="8">
        <v>6600</v>
      </c>
    </row>
    <row r="51" spans="1:5" ht="0.75" hidden="1" customHeight="1" thickBot="1">
      <c r="A51" s="139"/>
      <c r="B51" s="128"/>
      <c r="C51" s="148"/>
      <c r="D51" s="12"/>
      <c r="E51" s="13"/>
    </row>
    <row r="52" spans="1:5" ht="0.75" customHeight="1" thickBot="1">
      <c r="A52" s="51"/>
      <c r="B52" s="52"/>
      <c r="C52" s="55"/>
      <c r="D52" s="36"/>
      <c r="E52" s="37"/>
    </row>
    <row r="53" spans="1:5" ht="19.5" customHeight="1" thickTop="1">
      <c r="A53" s="123" t="s">
        <v>60</v>
      </c>
      <c r="B53" s="126" t="s">
        <v>55</v>
      </c>
      <c r="C53" s="50" t="s">
        <v>150</v>
      </c>
      <c r="D53" s="48"/>
      <c r="E53" s="49">
        <v>1000</v>
      </c>
    </row>
    <row r="54" spans="1:5" ht="21" customHeight="1" thickBot="1">
      <c r="A54" s="125"/>
      <c r="B54" s="128"/>
      <c r="C54" s="12" t="s">
        <v>151</v>
      </c>
      <c r="D54" s="2"/>
      <c r="E54" s="13">
        <v>9600</v>
      </c>
    </row>
    <row r="55" spans="1:5" ht="18.75" customHeight="1" thickTop="1">
      <c r="A55" s="138" t="s">
        <v>54</v>
      </c>
      <c r="B55" s="140" t="s">
        <v>57</v>
      </c>
      <c r="C55" s="30" t="s">
        <v>107</v>
      </c>
      <c r="D55" s="30"/>
      <c r="E55" s="31">
        <v>8000</v>
      </c>
    </row>
    <row r="56" spans="1:5" ht="19.5" customHeight="1" thickBot="1">
      <c r="A56" s="139"/>
      <c r="B56" s="141"/>
      <c r="C56" s="12" t="s">
        <v>108</v>
      </c>
      <c r="D56" s="12"/>
      <c r="E56" s="13">
        <v>2495.1799999999998</v>
      </c>
    </row>
    <row r="57" spans="1:5" ht="19.5" customHeight="1" thickTop="1" thickBot="1">
      <c r="A57" s="20" t="s">
        <v>56</v>
      </c>
      <c r="B57" s="16" t="s">
        <v>59</v>
      </c>
      <c r="C57" s="21" t="s">
        <v>103</v>
      </c>
      <c r="D57" s="21"/>
      <c r="E57" s="22">
        <v>15134.9</v>
      </c>
    </row>
    <row r="58" spans="1:5" ht="16.5" thickTop="1" thickBot="1">
      <c r="A58" s="20" t="s">
        <v>58</v>
      </c>
      <c r="B58" s="16" t="s">
        <v>61</v>
      </c>
      <c r="C58" s="21" t="s">
        <v>105</v>
      </c>
      <c r="D58" s="21"/>
      <c r="E58" s="22">
        <v>6153.21</v>
      </c>
    </row>
    <row r="59" spans="1:5" ht="16.5" thickTop="1" thickBot="1">
      <c r="A59" s="10" t="s">
        <v>62</v>
      </c>
      <c r="B59" s="5" t="s">
        <v>63</v>
      </c>
      <c r="C59" s="14" t="s">
        <v>157</v>
      </c>
      <c r="D59" s="14"/>
      <c r="E59" s="11">
        <v>24811.31</v>
      </c>
    </row>
    <row r="60" spans="1:5" ht="15.75" thickTop="1">
      <c r="A60" s="123" t="s">
        <v>64</v>
      </c>
      <c r="B60" s="126" t="s">
        <v>100</v>
      </c>
      <c r="C60" s="30" t="s">
        <v>121</v>
      </c>
      <c r="D60" s="30"/>
      <c r="E60" s="31">
        <v>12000</v>
      </c>
    </row>
    <row r="61" spans="1:5" ht="15.75" thickBot="1">
      <c r="A61" s="125"/>
      <c r="B61" s="128"/>
      <c r="C61" s="12" t="s">
        <v>122</v>
      </c>
      <c r="D61" s="12"/>
      <c r="E61" s="13">
        <v>1621.41</v>
      </c>
    </row>
    <row r="62" spans="1:5" ht="16.5" thickTop="1" thickBot="1">
      <c r="A62" s="10" t="s">
        <v>66</v>
      </c>
      <c r="B62" s="5" t="s">
        <v>65</v>
      </c>
      <c r="C62" s="36" t="s">
        <v>145</v>
      </c>
      <c r="D62" s="36"/>
      <c r="E62" s="37">
        <v>15134.9</v>
      </c>
    </row>
    <row r="63" spans="1:5" ht="16.5" thickTop="1" thickBot="1">
      <c r="A63" s="10" t="s">
        <v>68</v>
      </c>
      <c r="B63" s="5" t="s">
        <v>67</v>
      </c>
      <c r="C63" s="6" t="s">
        <v>102</v>
      </c>
      <c r="D63" s="14"/>
      <c r="E63" s="11">
        <v>12430.47</v>
      </c>
    </row>
    <row r="64" spans="1:5" ht="15.75" thickTop="1">
      <c r="A64" s="138" t="s">
        <v>70</v>
      </c>
      <c r="B64" s="126" t="s">
        <v>69</v>
      </c>
      <c r="C64" s="151" t="s">
        <v>125</v>
      </c>
      <c r="D64" s="145"/>
      <c r="E64" s="149">
        <v>24811.31</v>
      </c>
    </row>
    <row r="65" spans="1:5" ht="0.75" customHeight="1" thickBot="1">
      <c r="A65" s="139"/>
      <c r="B65" s="128"/>
      <c r="C65" s="148"/>
      <c r="D65" s="146"/>
      <c r="E65" s="150"/>
    </row>
    <row r="66" spans="1:5" ht="16.5" thickTop="1" thickBot="1">
      <c r="A66" s="10" t="s">
        <v>72</v>
      </c>
      <c r="B66" s="5" t="s">
        <v>71</v>
      </c>
      <c r="C66" s="14" t="s">
        <v>144</v>
      </c>
      <c r="D66" s="14"/>
      <c r="E66" s="11">
        <v>17293.48</v>
      </c>
    </row>
    <row r="67" spans="1:5" ht="17.25" customHeight="1" thickTop="1" thickBot="1">
      <c r="A67" s="10" t="s">
        <v>74</v>
      </c>
      <c r="B67" s="5" t="s">
        <v>73</v>
      </c>
      <c r="C67" s="14" t="s">
        <v>155</v>
      </c>
      <c r="D67" s="14"/>
      <c r="E67" s="11">
        <v>6227.64</v>
      </c>
    </row>
    <row r="68" spans="1:5" ht="18" customHeight="1" thickTop="1">
      <c r="A68" s="123" t="s">
        <v>76</v>
      </c>
      <c r="B68" s="126" t="s">
        <v>75</v>
      </c>
      <c r="C68" s="30" t="s">
        <v>128</v>
      </c>
      <c r="D68" s="30"/>
      <c r="E68" s="31">
        <v>4000</v>
      </c>
    </row>
    <row r="69" spans="1:5">
      <c r="A69" s="124"/>
      <c r="B69" s="127"/>
      <c r="C69" s="9" t="s">
        <v>160</v>
      </c>
      <c r="D69" s="9"/>
      <c r="E69" s="8">
        <v>3000</v>
      </c>
    </row>
    <row r="70" spans="1:5">
      <c r="A70" s="124"/>
      <c r="B70" s="127"/>
      <c r="C70" s="9" t="s">
        <v>101</v>
      </c>
      <c r="D70" s="9"/>
      <c r="E70" s="8">
        <v>1500</v>
      </c>
    </row>
    <row r="71" spans="1:5">
      <c r="A71" s="124"/>
      <c r="B71" s="127"/>
      <c r="C71" s="9" t="s">
        <v>102</v>
      </c>
      <c r="D71" s="9"/>
      <c r="E71" s="8">
        <v>7339.33</v>
      </c>
    </row>
    <row r="72" spans="1:5" ht="15.75" thickBot="1">
      <c r="A72" s="125"/>
      <c r="B72" s="128"/>
      <c r="C72" s="12" t="s">
        <v>104</v>
      </c>
      <c r="D72" s="12"/>
      <c r="E72" s="13">
        <v>2000</v>
      </c>
    </row>
    <row r="73" spans="1:5" ht="15.75" thickTop="1">
      <c r="A73" s="138" t="s">
        <v>78</v>
      </c>
      <c r="B73" s="140" t="s">
        <v>77</v>
      </c>
      <c r="C73" s="151" t="s">
        <v>138</v>
      </c>
      <c r="D73" s="145"/>
      <c r="E73" s="149">
        <v>8460.66</v>
      </c>
    </row>
    <row r="74" spans="1:5" ht="0.75" customHeight="1" thickBot="1">
      <c r="A74" s="139"/>
      <c r="B74" s="141"/>
      <c r="C74" s="148"/>
      <c r="D74" s="146"/>
      <c r="E74" s="150"/>
    </row>
    <row r="75" spans="1:5" ht="15.75" customHeight="1" thickTop="1" thickBot="1">
      <c r="A75" s="10" t="s">
        <v>80</v>
      </c>
      <c r="B75" s="5" t="s">
        <v>79</v>
      </c>
      <c r="C75" s="14" t="s">
        <v>106</v>
      </c>
      <c r="D75" s="14"/>
      <c r="E75" s="11">
        <v>13373.3</v>
      </c>
    </row>
    <row r="76" spans="1:5" ht="15.75" hidden="1" customHeight="1" thickBot="1">
      <c r="A76" s="138" t="s">
        <v>82</v>
      </c>
      <c r="B76" s="140" t="s">
        <v>81</v>
      </c>
      <c r="C76" s="151" t="s">
        <v>139</v>
      </c>
      <c r="D76" s="145"/>
      <c r="E76" s="149">
        <v>10123.01</v>
      </c>
    </row>
    <row r="77" spans="1:5" ht="16.5" thickTop="1" thickBot="1">
      <c r="A77" s="139"/>
      <c r="B77" s="141"/>
      <c r="C77" s="148"/>
      <c r="D77" s="146"/>
      <c r="E77" s="150"/>
    </row>
    <row r="78" spans="1:5" ht="16.5" customHeight="1" thickTop="1" thickBot="1">
      <c r="A78" s="4" t="s">
        <v>84</v>
      </c>
      <c r="B78" s="5" t="s">
        <v>83</v>
      </c>
      <c r="C78" s="14" t="s">
        <v>147</v>
      </c>
      <c r="D78" s="14"/>
      <c r="E78" s="11">
        <v>13621.41</v>
      </c>
    </row>
    <row r="79" spans="1:5" ht="20.25" customHeight="1" thickTop="1" thickBot="1">
      <c r="A79" s="10" t="s">
        <v>86</v>
      </c>
      <c r="B79" s="5" t="s">
        <v>85</v>
      </c>
      <c r="C79" s="14" t="s">
        <v>125</v>
      </c>
      <c r="D79" s="14"/>
      <c r="E79" s="11">
        <v>17119.8</v>
      </c>
    </row>
    <row r="80" spans="1:5" ht="20.25" customHeight="1" thickTop="1">
      <c r="A80" s="123" t="s">
        <v>88</v>
      </c>
      <c r="B80" s="126" t="s">
        <v>87</v>
      </c>
      <c r="C80" s="30" t="s">
        <v>152</v>
      </c>
      <c r="D80" s="30"/>
      <c r="E80" s="31">
        <v>10000</v>
      </c>
    </row>
    <row r="81" spans="1:5" ht="20.25" customHeight="1">
      <c r="A81" s="124"/>
      <c r="B81" s="127"/>
      <c r="C81" s="9" t="s">
        <v>153</v>
      </c>
      <c r="D81" s="9"/>
      <c r="E81" s="8">
        <v>1300</v>
      </c>
    </row>
    <row r="82" spans="1:5" ht="15.75" thickBot="1">
      <c r="A82" s="125"/>
      <c r="B82" s="128"/>
      <c r="C82" s="12" t="s">
        <v>154</v>
      </c>
      <c r="D82" s="12"/>
      <c r="E82" s="13">
        <v>1800</v>
      </c>
    </row>
    <row r="83" spans="1:5" ht="15.75" thickTop="1">
      <c r="A83" s="138" t="s">
        <v>90</v>
      </c>
      <c r="B83" s="126" t="s">
        <v>89</v>
      </c>
      <c r="C83" s="30" t="s">
        <v>139</v>
      </c>
      <c r="D83" s="30"/>
      <c r="E83" s="31">
        <v>12060</v>
      </c>
    </row>
    <row r="84" spans="1:5" ht="18" customHeight="1" thickBot="1">
      <c r="A84" s="152"/>
      <c r="B84" s="127"/>
      <c r="C84" s="153" t="s">
        <v>140</v>
      </c>
      <c r="D84" s="156"/>
      <c r="E84" s="158">
        <v>3000.47</v>
      </c>
    </row>
    <row r="85" spans="1:5" ht="15.75" hidden="1" thickBot="1">
      <c r="A85" s="144"/>
      <c r="B85" s="127"/>
      <c r="C85" s="154"/>
      <c r="D85" s="157"/>
      <c r="E85" s="159"/>
    </row>
    <row r="86" spans="1:5" ht="15.75" hidden="1" thickBot="1">
      <c r="A86" s="139"/>
      <c r="B86" s="128"/>
      <c r="C86" s="155"/>
      <c r="D86" s="146"/>
      <c r="E86" s="150"/>
    </row>
    <row r="87" spans="1:5" ht="19.5" customHeight="1" thickTop="1" thickBot="1">
      <c r="A87" s="24">
        <v>40</v>
      </c>
      <c r="B87" s="47" t="s">
        <v>91</v>
      </c>
      <c r="C87" s="14" t="s">
        <v>102</v>
      </c>
      <c r="D87" s="14"/>
      <c r="E87" s="11">
        <v>9378.68</v>
      </c>
    </row>
    <row r="88" spans="1:5" ht="16.5" customHeight="1" thickTop="1">
      <c r="A88" s="23"/>
      <c r="B88" s="42"/>
      <c r="C88" s="25" t="s">
        <v>92</v>
      </c>
      <c r="D88" s="26"/>
      <c r="E88" s="27">
        <f>SUM(E10:E87)</f>
        <v>520683.66999999987</v>
      </c>
    </row>
    <row r="89" spans="1:5">
      <c r="E89" s="1"/>
    </row>
    <row r="90" spans="1:5">
      <c r="E90" s="1"/>
    </row>
    <row r="91" spans="1:5">
      <c r="D91" s="32" t="s">
        <v>22</v>
      </c>
      <c r="E91" s="33"/>
    </row>
    <row r="92" spans="1:5">
      <c r="D92" s="32" t="s">
        <v>13</v>
      </c>
      <c r="E92" s="33"/>
    </row>
    <row r="93" spans="1:5">
      <c r="D93" s="32" t="s">
        <v>161</v>
      </c>
      <c r="E93" s="33"/>
    </row>
    <row r="94" spans="1:5">
      <c r="D94" s="32" t="s">
        <v>93</v>
      </c>
      <c r="E94" s="33"/>
    </row>
    <row r="95" spans="1:5">
      <c r="D95" s="32" t="s">
        <v>25</v>
      </c>
      <c r="E95" s="33"/>
    </row>
    <row r="96" spans="1:5">
      <c r="D96" s="32" t="s">
        <v>162</v>
      </c>
      <c r="E96" s="33"/>
    </row>
    <row r="97" spans="4:5">
      <c r="D97" s="32" t="s">
        <v>27</v>
      </c>
      <c r="E97" s="33"/>
    </row>
    <row r="98" spans="4:5">
      <c r="D98" s="32" t="s">
        <v>163</v>
      </c>
      <c r="E98" s="33"/>
    </row>
    <row r="99" spans="4:5">
      <c r="D99" s="32" t="s">
        <v>164</v>
      </c>
      <c r="E99" s="33"/>
    </row>
    <row r="100" spans="4:5">
      <c r="D100" s="32" t="s">
        <v>16</v>
      </c>
      <c r="E100" s="33"/>
    </row>
    <row r="101" spans="4:5">
      <c r="D101" s="32" t="s">
        <v>8</v>
      </c>
      <c r="E101" s="33"/>
    </row>
    <row r="102" spans="4:5">
      <c r="D102" s="32" t="s">
        <v>165</v>
      </c>
      <c r="E102" s="33"/>
    </row>
    <row r="103" spans="4:5">
      <c r="D103" s="32" t="s">
        <v>51</v>
      </c>
      <c r="E103" s="33"/>
    </row>
    <row r="104" spans="4:5">
      <c r="D104" s="32" t="s">
        <v>166</v>
      </c>
      <c r="E104" s="33"/>
    </row>
    <row r="105" spans="4:5">
      <c r="D105" s="32" t="s">
        <v>167</v>
      </c>
      <c r="E105" s="33"/>
    </row>
    <row r="106" spans="4:5">
      <c r="D106" s="32" t="s">
        <v>168</v>
      </c>
      <c r="E106" s="33"/>
    </row>
    <row r="107" spans="4:5">
      <c r="D107" s="32" t="s">
        <v>94</v>
      </c>
      <c r="E107" s="33"/>
    </row>
    <row r="108" spans="4:5">
      <c r="D108" s="32" t="s">
        <v>17</v>
      </c>
      <c r="E108" s="33"/>
    </row>
    <row r="109" spans="4:5">
      <c r="D109" s="35" t="s">
        <v>95</v>
      </c>
      <c r="E109" s="34">
        <f>SUM(E91:E108)</f>
        <v>0</v>
      </c>
    </row>
  </sheetData>
  <mergeCells count="60">
    <mergeCell ref="D76:D77"/>
    <mergeCell ref="E76:E77"/>
    <mergeCell ref="A83:A86"/>
    <mergeCell ref="B83:B86"/>
    <mergeCell ref="C84:C86"/>
    <mergeCell ref="D84:D86"/>
    <mergeCell ref="E84:E86"/>
    <mergeCell ref="A80:A82"/>
    <mergeCell ref="B80:B82"/>
    <mergeCell ref="A76:A77"/>
    <mergeCell ref="B76:B77"/>
    <mergeCell ref="C76:C77"/>
    <mergeCell ref="E64:E65"/>
    <mergeCell ref="A68:A72"/>
    <mergeCell ref="B68:B72"/>
    <mergeCell ref="A73:A74"/>
    <mergeCell ref="B73:B74"/>
    <mergeCell ref="C73:C74"/>
    <mergeCell ref="D73:D74"/>
    <mergeCell ref="E73:E74"/>
    <mergeCell ref="A64:A65"/>
    <mergeCell ref="B64:B65"/>
    <mergeCell ref="C64:C65"/>
    <mergeCell ref="A46:A48"/>
    <mergeCell ref="B46:B48"/>
    <mergeCell ref="A49:A51"/>
    <mergeCell ref="B49:B51"/>
    <mergeCell ref="D64:D65"/>
    <mergeCell ref="C50:C51"/>
    <mergeCell ref="A55:A56"/>
    <mergeCell ref="B55:B56"/>
    <mergeCell ref="A60:A61"/>
    <mergeCell ref="B60:B61"/>
    <mergeCell ref="A53:A54"/>
    <mergeCell ref="B53:B54"/>
    <mergeCell ref="E22:E24"/>
    <mergeCell ref="A27:A28"/>
    <mergeCell ref="B27:B28"/>
    <mergeCell ref="C27:C28"/>
    <mergeCell ref="D27:D28"/>
    <mergeCell ref="E27:E28"/>
    <mergeCell ref="D22:D24"/>
    <mergeCell ref="A29:A32"/>
    <mergeCell ref="B29:B32"/>
    <mergeCell ref="A33:A35"/>
    <mergeCell ref="B33:B35"/>
    <mergeCell ref="A39:A40"/>
    <mergeCell ref="B39:B40"/>
    <mergeCell ref="A17:A21"/>
    <mergeCell ref="B17:B21"/>
    <mergeCell ref="A22:A24"/>
    <mergeCell ref="B22:B24"/>
    <mergeCell ref="C22:C24"/>
    <mergeCell ref="A11:A15"/>
    <mergeCell ref="B11:B15"/>
    <mergeCell ref="D1:E1"/>
    <mergeCell ref="D2:E2"/>
    <mergeCell ref="D3:E3"/>
    <mergeCell ref="D4:E4"/>
    <mergeCell ref="A7:E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tabSelected="1" topLeftCell="A74" workbookViewId="0">
      <selection activeCell="H9" sqref="H9"/>
    </sheetView>
  </sheetViews>
  <sheetFormatPr defaultRowHeight="15"/>
  <cols>
    <col min="1" max="1" width="5.140625" customWidth="1"/>
    <col min="2" max="2" width="13.7109375" style="46" customWidth="1"/>
    <col min="3" max="3" width="53.7109375" customWidth="1"/>
    <col min="4" max="4" width="16.42578125" customWidth="1"/>
    <col min="5" max="5" width="13" customWidth="1"/>
    <col min="6" max="7" width="12.28515625" customWidth="1"/>
  </cols>
  <sheetData>
    <row r="1" spans="1:7" ht="14.25" customHeight="1">
      <c r="D1" s="129" t="s">
        <v>181</v>
      </c>
      <c r="E1" s="129"/>
      <c r="F1" s="129"/>
      <c r="G1" s="129"/>
    </row>
    <row r="2" spans="1:7" ht="12" customHeight="1">
      <c r="D2" s="129" t="s">
        <v>182</v>
      </c>
      <c r="E2" s="129"/>
      <c r="F2" s="129"/>
      <c r="G2" s="129"/>
    </row>
    <row r="3" spans="1:7" ht="15" customHeight="1">
      <c r="D3" s="129" t="s">
        <v>5</v>
      </c>
      <c r="E3" s="129"/>
      <c r="F3" s="129"/>
      <c r="G3" s="129"/>
    </row>
    <row r="4" spans="1:7" ht="12.75" customHeight="1">
      <c r="D4" s="129" t="s">
        <v>180</v>
      </c>
      <c r="E4" s="129"/>
      <c r="F4" s="129"/>
      <c r="G4" s="129"/>
    </row>
    <row r="7" spans="1:7" ht="15.75">
      <c r="A7" s="130" t="s">
        <v>99</v>
      </c>
      <c r="B7" s="130"/>
      <c r="C7" s="130"/>
      <c r="D7" s="130"/>
      <c r="E7" s="130"/>
      <c r="F7" s="130"/>
      <c r="G7" s="130"/>
    </row>
    <row r="9" spans="1:7" ht="42" customHeight="1">
      <c r="A9" s="28" t="s">
        <v>0</v>
      </c>
      <c r="B9" s="28" t="s">
        <v>1</v>
      </c>
      <c r="C9" s="28" t="s">
        <v>2</v>
      </c>
      <c r="D9" s="29" t="s">
        <v>3</v>
      </c>
      <c r="E9" s="57" t="s">
        <v>172</v>
      </c>
      <c r="F9" s="57" t="s">
        <v>173</v>
      </c>
      <c r="G9" s="57" t="s">
        <v>171</v>
      </c>
    </row>
    <row r="10" spans="1:7" ht="22.5" customHeight="1" thickBot="1">
      <c r="A10" s="59" t="s">
        <v>6</v>
      </c>
      <c r="B10" s="60" t="s">
        <v>7</v>
      </c>
      <c r="C10" s="61" t="s">
        <v>136</v>
      </c>
      <c r="D10" s="61" t="s">
        <v>51</v>
      </c>
      <c r="E10" s="62">
        <v>11735.75</v>
      </c>
      <c r="F10" s="62"/>
      <c r="G10" s="62">
        <v>11735.75</v>
      </c>
    </row>
    <row r="11" spans="1:7" ht="22.5" customHeight="1" thickTop="1">
      <c r="A11" s="170" t="s">
        <v>9</v>
      </c>
      <c r="B11" s="175" t="s">
        <v>10</v>
      </c>
      <c r="C11" s="63" t="s">
        <v>110</v>
      </c>
      <c r="D11" s="63" t="s">
        <v>16</v>
      </c>
      <c r="E11" s="64">
        <v>13000</v>
      </c>
      <c r="F11" s="64"/>
      <c r="G11" s="64">
        <v>13000</v>
      </c>
    </row>
    <row r="12" spans="1:7" ht="22.5" customHeight="1">
      <c r="A12" s="171"/>
      <c r="B12" s="176"/>
      <c r="C12" s="65" t="s">
        <v>111</v>
      </c>
      <c r="D12" s="65" t="s">
        <v>17</v>
      </c>
      <c r="E12" s="66">
        <v>400</v>
      </c>
      <c r="F12" s="66"/>
      <c r="G12" s="66">
        <v>400</v>
      </c>
    </row>
    <row r="13" spans="1:7" ht="22.5" customHeight="1">
      <c r="A13" s="171"/>
      <c r="B13" s="176"/>
      <c r="C13" s="65" t="s">
        <v>112</v>
      </c>
      <c r="D13" s="65" t="s">
        <v>17</v>
      </c>
      <c r="E13" s="66">
        <v>1200</v>
      </c>
      <c r="F13" s="66"/>
      <c r="G13" s="66">
        <v>1200</v>
      </c>
    </row>
    <row r="14" spans="1:7" ht="22.5" customHeight="1">
      <c r="A14" s="171"/>
      <c r="B14" s="176"/>
      <c r="C14" s="65" t="s">
        <v>114</v>
      </c>
      <c r="D14" s="65" t="s">
        <v>163</v>
      </c>
      <c r="E14" s="66">
        <v>4394.1400000000003</v>
      </c>
      <c r="F14" s="66"/>
      <c r="G14" s="66">
        <v>4394.1400000000003</v>
      </c>
    </row>
    <row r="15" spans="1:7" ht="22.5" customHeight="1" thickBot="1">
      <c r="A15" s="172"/>
      <c r="B15" s="177"/>
      <c r="C15" s="61" t="s">
        <v>113</v>
      </c>
      <c r="D15" s="61" t="s">
        <v>93</v>
      </c>
      <c r="E15" s="62">
        <v>1500</v>
      </c>
      <c r="F15" s="62"/>
      <c r="G15" s="62">
        <v>1500</v>
      </c>
    </row>
    <row r="16" spans="1:7" ht="22.5" customHeight="1" thickTop="1" thickBot="1">
      <c r="A16" s="67" t="s">
        <v>11</v>
      </c>
      <c r="B16" s="68" t="s">
        <v>12</v>
      </c>
      <c r="C16" s="69" t="s">
        <v>115</v>
      </c>
      <c r="D16" s="69" t="s">
        <v>8</v>
      </c>
      <c r="E16" s="70">
        <v>8634.34</v>
      </c>
      <c r="F16" s="70"/>
      <c r="G16" s="70">
        <v>8634.34</v>
      </c>
    </row>
    <row r="17" spans="1:7" ht="17.25" customHeight="1" thickTop="1">
      <c r="A17" s="170" t="s">
        <v>14</v>
      </c>
      <c r="B17" s="175" t="s">
        <v>15</v>
      </c>
      <c r="C17" s="63" t="s">
        <v>116</v>
      </c>
      <c r="D17" s="63" t="s">
        <v>166</v>
      </c>
      <c r="E17" s="64">
        <v>7000</v>
      </c>
      <c r="F17" s="64"/>
      <c r="G17" s="64">
        <v>7000</v>
      </c>
    </row>
    <row r="18" spans="1:7" ht="17.25" customHeight="1">
      <c r="A18" s="171"/>
      <c r="B18" s="176"/>
      <c r="C18" s="65" t="s">
        <v>117</v>
      </c>
      <c r="D18" s="63" t="s">
        <v>16</v>
      </c>
      <c r="E18" s="66">
        <v>5414.33</v>
      </c>
      <c r="F18" s="66"/>
      <c r="G18" s="66">
        <v>5414.33</v>
      </c>
    </row>
    <row r="19" spans="1:7" ht="17.25" customHeight="1">
      <c r="A19" s="171"/>
      <c r="B19" s="176"/>
      <c r="C19" s="65" t="s">
        <v>118</v>
      </c>
      <c r="D19" s="63" t="s">
        <v>16</v>
      </c>
      <c r="E19" s="66">
        <v>7000</v>
      </c>
      <c r="F19" s="66"/>
      <c r="G19" s="66">
        <v>7000</v>
      </c>
    </row>
    <row r="20" spans="1:7" ht="17.25" customHeight="1">
      <c r="A20" s="171"/>
      <c r="B20" s="176"/>
      <c r="C20" s="65" t="s">
        <v>174</v>
      </c>
      <c r="D20" s="63" t="s">
        <v>165</v>
      </c>
      <c r="E20" s="66">
        <v>2000</v>
      </c>
      <c r="F20" s="66"/>
      <c r="G20" s="66">
        <v>2000</v>
      </c>
    </row>
    <row r="21" spans="1:7" ht="17.25" customHeight="1" thickBot="1">
      <c r="A21" s="171"/>
      <c r="B21" s="176"/>
      <c r="C21" s="115" t="s">
        <v>175</v>
      </c>
      <c r="D21" s="63" t="s">
        <v>176</v>
      </c>
      <c r="E21" s="116">
        <v>3000</v>
      </c>
      <c r="F21" s="116"/>
      <c r="G21" s="116">
        <f>SUM(E21:F21)</f>
        <v>3000</v>
      </c>
    </row>
    <row r="22" spans="1:7" ht="17.25" customHeight="1" thickTop="1" thickBot="1">
      <c r="A22" s="170" t="s">
        <v>18</v>
      </c>
      <c r="B22" s="175" t="s">
        <v>19</v>
      </c>
      <c r="C22" s="175" t="s">
        <v>137</v>
      </c>
      <c r="D22" s="68" t="s">
        <v>8</v>
      </c>
      <c r="E22" s="179">
        <v>10842.54</v>
      </c>
      <c r="F22" s="71"/>
      <c r="G22" s="179">
        <v>10842.54</v>
      </c>
    </row>
    <row r="23" spans="1:7" ht="0.75" customHeight="1" thickTop="1" thickBot="1">
      <c r="A23" s="171"/>
      <c r="B23" s="176"/>
      <c r="C23" s="176"/>
      <c r="D23" s="72"/>
      <c r="E23" s="180"/>
      <c r="F23" s="73"/>
      <c r="G23" s="180"/>
    </row>
    <row r="24" spans="1:7" ht="22.5" hidden="1" customHeight="1" thickBot="1">
      <c r="A24" s="172"/>
      <c r="B24" s="177"/>
      <c r="C24" s="177"/>
      <c r="D24" s="74"/>
      <c r="E24" s="181"/>
      <c r="F24" s="75"/>
      <c r="G24" s="181"/>
    </row>
    <row r="25" spans="1:7" ht="22.5" customHeight="1" thickTop="1" thickBot="1">
      <c r="A25" s="67" t="s">
        <v>20</v>
      </c>
      <c r="B25" s="68" t="s">
        <v>21</v>
      </c>
      <c r="C25" s="69" t="s">
        <v>125</v>
      </c>
      <c r="D25" s="76" t="s">
        <v>8</v>
      </c>
      <c r="E25" s="70">
        <v>12281.6</v>
      </c>
      <c r="F25" s="70"/>
      <c r="G25" s="70">
        <v>12281.6</v>
      </c>
    </row>
    <row r="26" spans="1:7" s="117" customFormat="1" ht="32.25" customHeight="1" thickTop="1" thickBot="1">
      <c r="A26" s="121" t="s">
        <v>23</v>
      </c>
      <c r="B26" s="122" t="s">
        <v>24</v>
      </c>
      <c r="C26" s="118" t="s">
        <v>178</v>
      </c>
      <c r="D26" s="118" t="s">
        <v>25</v>
      </c>
      <c r="E26" s="119">
        <v>24811.31</v>
      </c>
      <c r="F26" s="119"/>
      <c r="G26" s="119">
        <f>SUM(E26:F26)</f>
        <v>24811.31</v>
      </c>
    </row>
    <row r="27" spans="1:7" ht="4.5" customHeight="1" thickTop="1">
      <c r="A27" s="170" t="s">
        <v>28</v>
      </c>
      <c r="B27" s="175" t="s">
        <v>26</v>
      </c>
      <c r="C27" s="175" t="s">
        <v>143</v>
      </c>
      <c r="D27" s="175" t="s">
        <v>27</v>
      </c>
      <c r="E27" s="179">
        <v>9254.6200000000008</v>
      </c>
      <c r="F27" s="71"/>
      <c r="G27" s="179">
        <v>9254.6200000000008</v>
      </c>
    </row>
    <row r="28" spans="1:7" ht="16.5" customHeight="1" thickBot="1">
      <c r="A28" s="172"/>
      <c r="B28" s="177"/>
      <c r="C28" s="177"/>
      <c r="D28" s="177"/>
      <c r="E28" s="181"/>
      <c r="F28" s="75"/>
      <c r="G28" s="181"/>
    </row>
    <row r="29" spans="1:7" ht="19.5" customHeight="1" thickTop="1">
      <c r="A29" s="170" t="s">
        <v>29</v>
      </c>
      <c r="B29" s="175" t="s">
        <v>30</v>
      </c>
      <c r="C29" s="63" t="s">
        <v>126</v>
      </c>
      <c r="D29" s="63" t="s">
        <v>16</v>
      </c>
      <c r="E29" s="64">
        <v>1600</v>
      </c>
      <c r="F29" s="64"/>
      <c r="G29" s="64">
        <v>1600</v>
      </c>
    </row>
    <row r="30" spans="1:7" ht="17.25" customHeight="1">
      <c r="A30" s="171"/>
      <c r="B30" s="176"/>
      <c r="C30" s="65" t="s">
        <v>127</v>
      </c>
      <c r="D30" s="65" t="s">
        <v>166</v>
      </c>
      <c r="E30" s="66">
        <v>4600</v>
      </c>
      <c r="F30" s="66"/>
      <c r="G30" s="66">
        <v>4600</v>
      </c>
    </row>
    <row r="31" spans="1:7" ht="17.25" customHeight="1">
      <c r="A31" s="171"/>
      <c r="B31" s="176"/>
      <c r="C31" s="78" t="s">
        <v>130</v>
      </c>
      <c r="D31" s="65" t="s">
        <v>51</v>
      </c>
      <c r="E31" s="66">
        <v>10061.120000000001</v>
      </c>
      <c r="F31" s="66"/>
      <c r="G31" s="66">
        <v>10061.120000000001</v>
      </c>
    </row>
    <row r="32" spans="1:7" ht="22.5" customHeight="1" thickBot="1">
      <c r="A32" s="172"/>
      <c r="B32" s="177"/>
      <c r="C32" s="61" t="s">
        <v>129</v>
      </c>
      <c r="D32" s="61" t="s">
        <v>8</v>
      </c>
      <c r="E32" s="62">
        <v>2000</v>
      </c>
      <c r="F32" s="62"/>
      <c r="G32" s="62">
        <v>2000</v>
      </c>
    </row>
    <row r="33" spans="1:7" ht="22.5" customHeight="1" thickTop="1">
      <c r="A33" s="170" t="s">
        <v>31</v>
      </c>
      <c r="B33" s="175" t="s">
        <v>32</v>
      </c>
      <c r="C33" s="63" t="s">
        <v>123</v>
      </c>
      <c r="D33" s="79" t="s">
        <v>16</v>
      </c>
      <c r="E33" s="64">
        <v>4157.3599999999997</v>
      </c>
      <c r="F33" s="64"/>
      <c r="G33" s="64">
        <v>4157.3599999999997</v>
      </c>
    </row>
    <row r="34" spans="1:7" ht="22.5" customHeight="1">
      <c r="A34" s="171"/>
      <c r="B34" s="176"/>
      <c r="C34" s="65" t="s">
        <v>131</v>
      </c>
      <c r="D34" s="63" t="s">
        <v>16</v>
      </c>
      <c r="E34" s="66">
        <v>1041.08</v>
      </c>
      <c r="F34" s="66"/>
      <c r="G34" s="66">
        <v>1041.08</v>
      </c>
    </row>
    <row r="35" spans="1:7" ht="22.5" customHeight="1" thickBot="1">
      <c r="A35" s="172"/>
      <c r="B35" s="177"/>
      <c r="C35" s="61" t="s">
        <v>124</v>
      </c>
      <c r="D35" s="61" t="s">
        <v>165</v>
      </c>
      <c r="E35" s="62">
        <v>2567.5</v>
      </c>
      <c r="F35" s="62"/>
      <c r="G35" s="62">
        <v>2567.5</v>
      </c>
    </row>
    <row r="36" spans="1:7" ht="22.5" customHeight="1" thickTop="1" thickBot="1">
      <c r="A36" s="67" t="s">
        <v>33</v>
      </c>
      <c r="B36" s="68" t="s">
        <v>34</v>
      </c>
      <c r="C36" s="76" t="s">
        <v>159</v>
      </c>
      <c r="D36" s="76" t="s">
        <v>22</v>
      </c>
      <c r="E36" s="80">
        <v>7393.77</v>
      </c>
      <c r="F36" s="80"/>
      <c r="G36" s="80">
        <v>7393.77</v>
      </c>
    </row>
    <row r="37" spans="1:7" ht="21" customHeight="1" thickTop="1" thickBot="1">
      <c r="A37" s="67" t="s">
        <v>35</v>
      </c>
      <c r="B37" s="68" t="s">
        <v>36</v>
      </c>
      <c r="C37" s="81" t="s">
        <v>149</v>
      </c>
      <c r="D37" s="69" t="s">
        <v>16</v>
      </c>
      <c r="E37" s="70">
        <v>11388.39</v>
      </c>
      <c r="F37" s="70"/>
      <c r="G37" s="70">
        <v>11388.39</v>
      </c>
    </row>
    <row r="38" spans="1:7" ht="22.5" customHeight="1" thickTop="1" thickBot="1">
      <c r="A38" s="67" t="s">
        <v>37</v>
      </c>
      <c r="B38" s="68" t="s">
        <v>38</v>
      </c>
      <c r="C38" s="69" t="s">
        <v>148</v>
      </c>
      <c r="D38" s="69" t="s">
        <v>168</v>
      </c>
      <c r="E38" s="70">
        <v>9329.0499999999993</v>
      </c>
      <c r="F38" s="70"/>
      <c r="G38" s="70">
        <v>9329.0499999999993</v>
      </c>
    </row>
    <row r="39" spans="1:7" ht="22.5" customHeight="1" thickTop="1">
      <c r="A39" s="170" t="s">
        <v>39</v>
      </c>
      <c r="B39" s="175" t="s">
        <v>40</v>
      </c>
      <c r="C39" s="63" t="s">
        <v>109</v>
      </c>
      <c r="D39" s="63" t="s">
        <v>168</v>
      </c>
      <c r="E39" s="64">
        <v>8000</v>
      </c>
      <c r="F39" s="64"/>
      <c r="G39" s="64">
        <v>8000</v>
      </c>
    </row>
    <row r="40" spans="1:7" ht="22.5" customHeight="1" thickBot="1">
      <c r="A40" s="172"/>
      <c r="B40" s="177"/>
      <c r="C40" s="61" t="s">
        <v>146</v>
      </c>
      <c r="D40" s="61" t="s">
        <v>94</v>
      </c>
      <c r="E40" s="62">
        <v>2569.62</v>
      </c>
      <c r="F40" s="62"/>
      <c r="G40" s="62">
        <v>2569.62</v>
      </c>
    </row>
    <row r="41" spans="1:7" ht="22.5" customHeight="1" thickTop="1" thickBot="1">
      <c r="A41" s="67" t="s">
        <v>41</v>
      </c>
      <c r="B41" s="68" t="s">
        <v>42</v>
      </c>
      <c r="C41" s="76" t="s">
        <v>156</v>
      </c>
      <c r="D41" s="76" t="s">
        <v>51</v>
      </c>
      <c r="E41" s="80">
        <v>6971.98</v>
      </c>
      <c r="F41" s="80"/>
      <c r="G41" s="80">
        <v>6971.98</v>
      </c>
    </row>
    <row r="42" spans="1:7" ht="22.5" customHeight="1" thickTop="1" thickBot="1">
      <c r="A42" s="67" t="s">
        <v>43</v>
      </c>
      <c r="B42" s="68" t="s">
        <v>158</v>
      </c>
      <c r="C42" s="76" t="s">
        <v>139</v>
      </c>
      <c r="D42" s="76" t="s">
        <v>22</v>
      </c>
      <c r="E42" s="80">
        <v>6426.13</v>
      </c>
      <c r="F42" s="80"/>
      <c r="G42" s="80">
        <v>6426.13</v>
      </c>
    </row>
    <row r="43" spans="1:7" ht="22.5" customHeight="1" thickTop="1" thickBot="1">
      <c r="A43" s="67" t="s">
        <v>45</v>
      </c>
      <c r="B43" s="68" t="s">
        <v>44</v>
      </c>
      <c r="C43" s="69" t="s">
        <v>145</v>
      </c>
      <c r="D43" s="69" t="s">
        <v>51</v>
      </c>
      <c r="E43" s="70">
        <v>9428.2999999999993</v>
      </c>
      <c r="F43" s="70"/>
      <c r="G43" s="70">
        <v>9428.2999999999993</v>
      </c>
    </row>
    <row r="44" spans="1:7" ht="22.5" customHeight="1" thickTop="1" thickBot="1">
      <c r="A44" s="67" t="s">
        <v>47</v>
      </c>
      <c r="B44" s="68" t="s">
        <v>46</v>
      </c>
      <c r="C44" s="69" t="s">
        <v>103</v>
      </c>
      <c r="D44" s="69" t="s">
        <v>13</v>
      </c>
      <c r="E44" s="70">
        <v>7914.81</v>
      </c>
      <c r="F44" s="70"/>
      <c r="G44" s="70">
        <v>7914.81</v>
      </c>
    </row>
    <row r="45" spans="1:7" ht="22.5" customHeight="1" thickTop="1" thickBot="1">
      <c r="A45" s="120" t="s">
        <v>49</v>
      </c>
      <c r="B45" s="120" t="s">
        <v>48</v>
      </c>
      <c r="C45" s="69" t="s">
        <v>177</v>
      </c>
      <c r="D45" s="69" t="s">
        <v>13</v>
      </c>
      <c r="E45" s="70">
        <v>8162.92</v>
      </c>
      <c r="F45" s="70"/>
      <c r="G45" s="70">
        <f>SUM(E45:F45)</f>
        <v>8162.92</v>
      </c>
    </row>
    <row r="46" spans="1:7" ht="15.75" thickTop="1">
      <c r="A46" s="170" t="s">
        <v>52</v>
      </c>
      <c r="B46" s="175" t="s">
        <v>50</v>
      </c>
      <c r="C46" s="63" t="s">
        <v>134</v>
      </c>
      <c r="D46" s="63" t="s">
        <v>51</v>
      </c>
      <c r="E46" s="84">
        <v>2500</v>
      </c>
      <c r="F46" s="84"/>
      <c r="G46" s="84">
        <v>2500</v>
      </c>
    </row>
    <row r="47" spans="1:7">
      <c r="A47" s="171"/>
      <c r="B47" s="176"/>
      <c r="C47" s="65" t="s">
        <v>135</v>
      </c>
      <c r="D47" s="65" t="s">
        <v>16</v>
      </c>
      <c r="E47" s="85">
        <v>2800</v>
      </c>
      <c r="F47" s="85"/>
      <c r="G47" s="85">
        <v>2800</v>
      </c>
    </row>
    <row r="48" spans="1:7" ht="15.75" customHeight="1" thickBot="1">
      <c r="A48" s="172"/>
      <c r="B48" s="177"/>
      <c r="C48" s="61" t="s">
        <v>124</v>
      </c>
      <c r="D48" s="61" t="s">
        <v>165</v>
      </c>
      <c r="E48" s="86">
        <v>2912.54</v>
      </c>
      <c r="F48" s="86"/>
      <c r="G48" s="86">
        <v>2912.54</v>
      </c>
    </row>
    <row r="49" spans="1:7" ht="15.75" thickTop="1">
      <c r="A49" s="163" t="s">
        <v>60</v>
      </c>
      <c r="B49" s="167" t="s">
        <v>53</v>
      </c>
      <c r="C49" s="87" t="s">
        <v>132</v>
      </c>
      <c r="D49" s="88" t="s">
        <v>167</v>
      </c>
      <c r="E49" s="89">
        <v>5000</v>
      </c>
      <c r="F49" s="89"/>
      <c r="G49" s="89">
        <v>5000</v>
      </c>
    </row>
    <row r="50" spans="1:7" ht="18" customHeight="1">
      <c r="A50" s="165"/>
      <c r="B50" s="168"/>
      <c r="C50" s="160" t="s">
        <v>133</v>
      </c>
      <c r="D50" s="78" t="s">
        <v>164</v>
      </c>
      <c r="E50" s="85">
        <v>6600</v>
      </c>
      <c r="F50" s="85"/>
      <c r="G50" s="85">
        <v>6600</v>
      </c>
    </row>
    <row r="51" spans="1:7" ht="0.75" hidden="1" customHeight="1" thickBot="1">
      <c r="A51" s="166"/>
      <c r="B51" s="169"/>
      <c r="C51" s="162"/>
      <c r="D51" s="90"/>
      <c r="E51" s="86"/>
      <c r="F51" s="86"/>
      <c r="G51" s="86"/>
    </row>
    <row r="52" spans="1:7" ht="0.75" customHeight="1" thickBot="1">
      <c r="A52" s="91"/>
      <c r="B52" s="74"/>
      <c r="C52" s="92"/>
      <c r="D52" s="93"/>
      <c r="E52" s="94"/>
      <c r="F52" s="94"/>
      <c r="G52" s="94"/>
    </row>
    <row r="53" spans="1:7" ht="19.5" customHeight="1" thickTop="1">
      <c r="A53" s="170" t="s">
        <v>60</v>
      </c>
      <c r="B53" s="175" t="s">
        <v>55</v>
      </c>
      <c r="C53" s="95" t="s">
        <v>150</v>
      </c>
      <c r="D53" s="88" t="s">
        <v>161</v>
      </c>
      <c r="E53" s="89">
        <v>1000</v>
      </c>
      <c r="F53" s="89"/>
      <c r="G53" s="89">
        <v>1000</v>
      </c>
    </row>
    <row r="54" spans="1:7" ht="21" customHeight="1" thickBot="1">
      <c r="A54" s="172"/>
      <c r="B54" s="177"/>
      <c r="C54" s="90" t="s">
        <v>169</v>
      </c>
      <c r="D54" s="61" t="s">
        <v>168</v>
      </c>
      <c r="E54" s="86">
        <v>9600</v>
      </c>
      <c r="F54" s="86"/>
      <c r="G54" s="86">
        <v>9600</v>
      </c>
    </row>
    <row r="55" spans="1:7" ht="18.75" customHeight="1" thickTop="1">
      <c r="A55" s="163" t="s">
        <v>54</v>
      </c>
      <c r="B55" s="173" t="s">
        <v>57</v>
      </c>
      <c r="C55" s="96" t="s">
        <v>107</v>
      </c>
      <c r="D55" s="96" t="s">
        <v>8</v>
      </c>
      <c r="E55" s="84">
        <v>8000</v>
      </c>
      <c r="F55" s="84"/>
      <c r="G55" s="84">
        <v>8000</v>
      </c>
    </row>
    <row r="56" spans="1:7" ht="19.5" customHeight="1" thickBot="1">
      <c r="A56" s="166"/>
      <c r="B56" s="174"/>
      <c r="C56" s="90" t="s">
        <v>108</v>
      </c>
      <c r="D56" s="90" t="s">
        <v>16</v>
      </c>
      <c r="E56" s="86">
        <v>2495.1799999999998</v>
      </c>
      <c r="F56" s="86"/>
      <c r="G56" s="86">
        <v>2495.1799999999998</v>
      </c>
    </row>
    <row r="57" spans="1:7" ht="19.5" customHeight="1" thickTop="1" thickBot="1">
      <c r="A57" s="82" t="s">
        <v>56</v>
      </c>
      <c r="B57" s="68" t="s">
        <v>59</v>
      </c>
      <c r="C57" s="97" t="s">
        <v>103</v>
      </c>
      <c r="D57" s="97" t="s">
        <v>13</v>
      </c>
      <c r="E57" s="83">
        <v>15134.9</v>
      </c>
      <c r="F57" s="83"/>
      <c r="G57" s="83">
        <v>15134.9</v>
      </c>
    </row>
    <row r="58" spans="1:7" ht="16.5" thickTop="1" thickBot="1">
      <c r="A58" s="82" t="s">
        <v>58</v>
      </c>
      <c r="B58" s="68" t="s">
        <v>61</v>
      </c>
      <c r="C58" s="97" t="s">
        <v>105</v>
      </c>
      <c r="D58" s="97" t="s">
        <v>164</v>
      </c>
      <c r="E58" s="83">
        <v>6153.21</v>
      </c>
      <c r="F58" s="83"/>
      <c r="G58" s="83">
        <v>6153.21</v>
      </c>
    </row>
    <row r="59" spans="1:7" ht="16.5" thickTop="1" thickBot="1">
      <c r="A59" s="82" t="s">
        <v>62</v>
      </c>
      <c r="B59" s="68" t="s">
        <v>63</v>
      </c>
      <c r="C59" s="98" t="s">
        <v>157</v>
      </c>
      <c r="D59" s="98" t="s">
        <v>162</v>
      </c>
      <c r="E59" s="83">
        <v>24811.31</v>
      </c>
      <c r="F59" s="83"/>
      <c r="G59" s="83">
        <v>24811.31</v>
      </c>
    </row>
    <row r="60" spans="1:7" ht="15.75" thickTop="1">
      <c r="A60" s="170" t="s">
        <v>64</v>
      </c>
      <c r="B60" s="175" t="s">
        <v>100</v>
      </c>
      <c r="C60" s="96" t="s">
        <v>121</v>
      </c>
      <c r="D60" s="96" t="s">
        <v>94</v>
      </c>
      <c r="E60" s="84">
        <v>12000</v>
      </c>
      <c r="F60" s="84">
        <v>-12000</v>
      </c>
      <c r="G60" s="84">
        <f>SUM(E60:F60)</f>
        <v>0</v>
      </c>
    </row>
    <row r="61" spans="1:7">
      <c r="A61" s="171"/>
      <c r="B61" s="176"/>
      <c r="C61" s="88" t="s">
        <v>179</v>
      </c>
      <c r="D61" s="88" t="s">
        <v>13</v>
      </c>
      <c r="E61" s="89"/>
      <c r="F61" s="89">
        <v>13621.41</v>
      </c>
      <c r="G61" s="89">
        <f>SUM(E61:F61)</f>
        <v>13621.41</v>
      </c>
    </row>
    <row r="62" spans="1:7" ht="15.75" thickBot="1">
      <c r="A62" s="172"/>
      <c r="B62" s="177"/>
      <c r="C62" s="90" t="s">
        <v>122</v>
      </c>
      <c r="D62" s="90" t="s">
        <v>168</v>
      </c>
      <c r="E62" s="86">
        <v>1621.41</v>
      </c>
      <c r="F62" s="86">
        <v>-1621.41</v>
      </c>
      <c r="G62" s="86">
        <f>SUM(E62:F62)</f>
        <v>0</v>
      </c>
    </row>
    <row r="63" spans="1:7" ht="16.5" thickTop="1" thickBot="1">
      <c r="A63" s="82" t="s">
        <v>66</v>
      </c>
      <c r="B63" s="68" t="s">
        <v>65</v>
      </c>
      <c r="C63" s="93" t="s">
        <v>145</v>
      </c>
      <c r="D63" s="93" t="s">
        <v>51</v>
      </c>
      <c r="E63" s="94">
        <v>15134.9</v>
      </c>
      <c r="F63" s="94"/>
      <c r="G63" s="94">
        <v>15134.9</v>
      </c>
    </row>
    <row r="64" spans="1:7" ht="27" thickTop="1" thickBot="1">
      <c r="A64" s="82" t="s">
        <v>68</v>
      </c>
      <c r="B64" s="77" t="s">
        <v>67</v>
      </c>
      <c r="C64" s="69" t="s">
        <v>102</v>
      </c>
      <c r="D64" s="98" t="s">
        <v>22</v>
      </c>
      <c r="E64" s="83">
        <v>12430.47</v>
      </c>
      <c r="F64" s="83"/>
      <c r="G64" s="83">
        <v>12430.47</v>
      </c>
    </row>
    <row r="65" spans="1:7" ht="27.75" customHeight="1" thickTop="1">
      <c r="A65" s="163" t="s">
        <v>70</v>
      </c>
      <c r="B65" s="167" t="s">
        <v>69</v>
      </c>
      <c r="C65" s="178" t="s">
        <v>125</v>
      </c>
      <c r="D65" s="178" t="s">
        <v>8</v>
      </c>
      <c r="E65" s="185">
        <v>24811.31</v>
      </c>
      <c r="F65" s="99"/>
      <c r="G65" s="185">
        <v>24811.31</v>
      </c>
    </row>
    <row r="66" spans="1:7" ht="0.75" customHeight="1" thickBot="1">
      <c r="A66" s="166"/>
      <c r="B66" s="169"/>
      <c r="C66" s="162"/>
      <c r="D66" s="162"/>
      <c r="E66" s="184"/>
      <c r="F66" s="100"/>
      <c r="G66" s="184"/>
    </row>
    <row r="67" spans="1:7" ht="16.5" thickTop="1" thickBot="1">
      <c r="A67" s="82" t="s">
        <v>72</v>
      </c>
      <c r="B67" s="68" t="s">
        <v>71</v>
      </c>
      <c r="C67" s="98" t="s">
        <v>144</v>
      </c>
      <c r="D67" s="98" t="s">
        <v>8</v>
      </c>
      <c r="E67" s="83">
        <v>17293.48</v>
      </c>
      <c r="F67" s="83"/>
      <c r="G67" s="83">
        <v>17293.48</v>
      </c>
    </row>
    <row r="68" spans="1:7" ht="17.25" customHeight="1" thickTop="1" thickBot="1">
      <c r="A68" s="82" t="s">
        <v>74</v>
      </c>
      <c r="B68" s="68" t="s">
        <v>73</v>
      </c>
      <c r="C68" s="98" t="s">
        <v>170</v>
      </c>
      <c r="D68" s="98" t="s">
        <v>22</v>
      </c>
      <c r="E68" s="83">
        <v>6227.64</v>
      </c>
      <c r="F68" s="83"/>
      <c r="G68" s="83">
        <v>6227.64</v>
      </c>
    </row>
    <row r="69" spans="1:7" ht="18" customHeight="1" thickTop="1">
      <c r="A69" s="170" t="s">
        <v>76</v>
      </c>
      <c r="B69" s="175" t="s">
        <v>75</v>
      </c>
      <c r="C69" s="96" t="s">
        <v>128</v>
      </c>
      <c r="D69" s="96" t="s">
        <v>165</v>
      </c>
      <c r="E69" s="84">
        <v>4000</v>
      </c>
      <c r="F69" s="84"/>
      <c r="G69" s="84">
        <v>4000</v>
      </c>
    </row>
    <row r="70" spans="1:7">
      <c r="A70" s="171"/>
      <c r="B70" s="176"/>
      <c r="C70" s="78" t="s">
        <v>160</v>
      </c>
      <c r="D70" s="78" t="s">
        <v>51</v>
      </c>
      <c r="E70" s="85">
        <v>3000</v>
      </c>
      <c r="F70" s="85"/>
      <c r="G70" s="85">
        <v>3000</v>
      </c>
    </row>
    <row r="71" spans="1:7">
      <c r="A71" s="171"/>
      <c r="B71" s="176"/>
      <c r="C71" s="78" t="s">
        <v>101</v>
      </c>
      <c r="D71" s="78" t="s">
        <v>16</v>
      </c>
      <c r="E71" s="85">
        <v>1500</v>
      </c>
      <c r="F71" s="85"/>
      <c r="G71" s="85">
        <v>1500</v>
      </c>
    </row>
    <row r="72" spans="1:7">
      <c r="A72" s="171"/>
      <c r="B72" s="176"/>
      <c r="C72" s="78" t="s">
        <v>102</v>
      </c>
      <c r="D72" s="78" t="s">
        <v>22</v>
      </c>
      <c r="E72" s="85">
        <v>7339.33</v>
      </c>
      <c r="F72" s="85"/>
      <c r="G72" s="85">
        <v>7339.33</v>
      </c>
    </row>
    <row r="73" spans="1:7" ht="15.75" thickBot="1">
      <c r="A73" s="172"/>
      <c r="B73" s="177"/>
      <c r="C73" s="90" t="s">
        <v>104</v>
      </c>
      <c r="D73" s="90" t="s">
        <v>164</v>
      </c>
      <c r="E73" s="86">
        <v>2000</v>
      </c>
      <c r="F73" s="86"/>
      <c r="G73" s="86">
        <v>2000</v>
      </c>
    </row>
    <row r="74" spans="1:7" ht="15.75" thickTop="1">
      <c r="A74" s="163" t="s">
        <v>78</v>
      </c>
      <c r="B74" s="173" t="s">
        <v>77</v>
      </c>
      <c r="C74" s="178" t="s">
        <v>138</v>
      </c>
      <c r="D74" s="178" t="s">
        <v>8</v>
      </c>
      <c r="E74" s="185">
        <v>8460.66</v>
      </c>
      <c r="F74" s="99"/>
      <c r="G74" s="185">
        <v>8460.66</v>
      </c>
    </row>
    <row r="75" spans="1:7" ht="0.75" customHeight="1" thickBot="1">
      <c r="A75" s="166"/>
      <c r="B75" s="174"/>
      <c r="C75" s="162"/>
      <c r="D75" s="162"/>
      <c r="E75" s="184"/>
      <c r="F75" s="100"/>
      <c r="G75" s="184"/>
    </row>
    <row r="76" spans="1:7" ht="15.75" customHeight="1" thickTop="1" thickBot="1">
      <c r="A76" s="82" t="s">
        <v>80</v>
      </c>
      <c r="B76" s="68" t="s">
        <v>79</v>
      </c>
      <c r="C76" s="98" t="s">
        <v>106</v>
      </c>
      <c r="D76" s="98" t="s">
        <v>51</v>
      </c>
      <c r="E76" s="83">
        <v>13373.3</v>
      </c>
      <c r="F76" s="83"/>
      <c r="G76" s="83">
        <v>13373.3</v>
      </c>
    </row>
    <row r="77" spans="1:7" ht="15.75" hidden="1" customHeight="1" thickBot="1">
      <c r="A77" s="163" t="s">
        <v>82</v>
      </c>
      <c r="B77" s="173" t="s">
        <v>81</v>
      </c>
      <c r="C77" s="178" t="s">
        <v>139</v>
      </c>
      <c r="D77" s="178" t="s">
        <v>22</v>
      </c>
      <c r="E77" s="185">
        <v>10123.01</v>
      </c>
      <c r="F77" s="99"/>
      <c r="G77" s="185">
        <v>10123.01</v>
      </c>
    </row>
    <row r="78" spans="1:7" ht="16.5" thickTop="1" thickBot="1">
      <c r="A78" s="166"/>
      <c r="B78" s="174"/>
      <c r="C78" s="162"/>
      <c r="D78" s="162"/>
      <c r="E78" s="184"/>
      <c r="F78" s="100"/>
      <c r="G78" s="184"/>
    </row>
    <row r="79" spans="1:7" ht="16.5" customHeight="1" thickTop="1" thickBot="1">
      <c r="A79" s="67" t="s">
        <v>84</v>
      </c>
      <c r="B79" s="68" t="s">
        <v>83</v>
      </c>
      <c r="C79" s="98" t="s">
        <v>147</v>
      </c>
      <c r="D79" s="98" t="s">
        <v>164</v>
      </c>
      <c r="E79" s="83">
        <v>13621.41</v>
      </c>
      <c r="F79" s="83"/>
      <c r="G79" s="83">
        <v>13621.41</v>
      </c>
    </row>
    <row r="80" spans="1:7" ht="30.75" customHeight="1" thickTop="1" thickBot="1">
      <c r="A80" s="82" t="s">
        <v>86</v>
      </c>
      <c r="B80" s="77" t="s">
        <v>85</v>
      </c>
      <c r="C80" s="98" t="s">
        <v>125</v>
      </c>
      <c r="D80" s="98" t="s">
        <v>8</v>
      </c>
      <c r="E80" s="83">
        <v>17119.8</v>
      </c>
      <c r="F80" s="83"/>
      <c r="G80" s="83">
        <v>17119.8</v>
      </c>
    </row>
    <row r="81" spans="1:7" ht="20.25" customHeight="1" thickTop="1">
      <c r="A81" s="170" t="s">
        <v>88</v>
      </c>
      <c r="B81" s="167" t="s">
        <v>87</v>
      </c>
      <c r="C81" s="96" t="s">
        <v>152</v>
      </c>
      <c r="D81" s="96" t="s">
        <v>16</v>
      </c>
      <c r="E81" s="84">
        <v>10000</v>
      </c>
      <c r="F81" s="84"/>
      <c r="G81" s="84">
        <v>10000</v>
      </c>
    </row>
    <row r="82" spans="1:7" ht="20.25" customHeight="1">
      <c r="A82" s="171"/>
      <c r="B82" s="168"/>
      <c r="C82" s="78" t="s">
        <v>153</v>
      </c>
      <c r="D82" s="78" t="s">
        <v>16</v>
      </c>
      <c r="E82" s="85">
        <v>1300</v>
      </c>
      <c r="F82" s="85"/>
      <c r="G82" s="85">
        <v>1300</v>
      </c>
    </row>
    <row r="83" spans="1:7" ht="15.75" thickBot="1">
      <c r="A83" s="172"/>
      <c r="B83" s="169"/>
      <c r="C83" s="90" t="s">
        <v>154</v>
      </c>
      <c r="D83" s="90" t="s">
        <v>16</v>
      </c>
      <c r="E83" s="86">
        <v>1800</v>
      </c>
      <c r="F83" s="86"/>
      <c r="G83" s="86">
        <v>1800</v>
      </c>
    </row>
    <row r="84" spans="1:7" ht="15.75" thickTop="1">
      <c r="A84" s="163" t="s">
        <v>90</v>
      </c>
      <c r="B84" s="167" t="s">
        <v>89</v>
      </c>
      <c r="C84" s="96" t="s">
        <v>139</v>
      </c>
      <c r="D84" s="96" t="s">
        <v>22</v>
      </c>
      <c r="E84" s="84">
        <v>12060</v>
      </c>
      <c r="F84" s="84"/>
      <c r="G84" s="84">
        <v>12060</v>
      </c>
    </row>
    <row r="85" spans="1:7" ht="18" customHeight="1" thickBot="1">
      <c r="A85" s="164"/>
      <c r="B85" s="168"/>
      <c r="C85" s="160" t="s">
        <v>140</v>
      </c>
      <c r="D85" s="160" t="s">
        <v>163</v>
      </c>
      <c r="E85" s="182">
        <v>3000.47</v>
      </c>
      <c r="F85" s="101"/>
      <c r="G85" s="182">
        <v>3000.47</v>
      </c>
    </row>
    <row r="86" spans="1:7" ht="15.75" hidden="1" customHeight="1" thickBot="1">
      <c r="A86" s="165"/>
      <c r="B86" s="168"/>
      <c r="C86" s="161"/>
      <c r="D86" s="161"/>
      <c r="E86" s="183"/>
      <c r="F86" s="102"/>
      <c r="G86" s="183"/>
    </row>
    <row r="87" spans="1:7" ht="15.75" hidden="1" customHeight="1" thickBot="1">
      <c r="A87" s="166"/>
      <c r="B87" s="169"/>
      <c r="C87" s="162"/>
      <c r="D87" s="162"/>
      <c r="E87" s="184"/>
      <c r="F87" s="100"/>
      <c r="G87" s="184"/>
    </row>
    <row r="88" spans="1:7" ht="19.5" customHeight="1" thickTop="1" thickBot="1">
      <c r="A88" s="103">
        <v>40</v>
      </c>
      <c r="B88" s="104" t="s">
        <v>91</v>
      </c>
      <c r="C88" s="98" t="s">
        <v>102</v>
      </c>
      <c r="D88" s="98" t="s">
        <v>22</v>
      </c>
      <c r="E88" s="83">
        <v>9378.68</v>
      </c>
      <c r="F88" s="83"/>
      <c r="G88" s="83">
        <v>9378.68</v>
      </c>
    </row>
    <row r="89" spans="1:7" ht="16.5" customHeight="1" thickTop="1">
      <c r="A89" s="105"/>
      <c r="B89" s="63"/>
      <c r="C89" s="106" t="s">
        <v>92</v>
      </c>
      <c r="D89" s="107"/>
      <c r="E89" s="108">
        <f>SUM(E10:E88)</f>
        <v>520683.66999999987</v>
      </c>
      <c r="F89" s="108"/>
      <c r="G89" s="108">
        <f>SUM(G10:G88)</f>
        <v>520683.66999999987</v>
      </c>
    </row>
    <row r="90" spans="1:7" ht="22.5" customHeight="1">
      <c r="A90" s="109"/>
      <c r="B90" s="110"/>
      <c r="C90" s="109"/>
      <c r="D90" s="109"/>
      <c r="E90" s="111"/>
      <c r="F90" s="111"/>
      <c r="G90" s="111"/>
    </row>
    <row r="91" spans="1:7">
      <c r="A91" s="109"/>
      <c r="B91" s="110"/>
      <c r="C91" s="109"/>
      <c r="D91" s="112" t="s">
        <v>22</v>
      </c>
      <c r="E91" s="58">
        <v>71379.03</v>
      </c>
      <c r="F91" s="58"/>
      <c r="G91" s="58">
        <f>SUM(E91:F91)</f>
        <v>71379.03</v>
      </c>
    </row>
    <row r="92" spans="1:7">
      <c r="A92" s="109"/>
      <c r="B92" s="110"/>
      <c r="C92" s="109"/>
      <c r="D92" s="112" t="s">
        <v>13</v>
      </c>
      <c r="E92" s="58">
        <v>31212.63</v>
      </c>
      <c r="F92" s="58">
        <v>13621.41</v>
      </c>
      <c r="G92" s="58">
        <f>SUM(E92:F92)</f>
        <v>44834.04</v>
      </c>
    </row>
    <row r="93" spans="1:7">
      <c r="A93" s="109"/>
      <c r="B93" s="110"/>
      <c r="C93" s="109"/>
      <c r="D93" s="112" t="s">
        <v>161</v>
      </c>
      <c r="E93" s="58">
        <f>SUM(E53)</f>
        <v>1000</v>
      </c>
      <c r="F93" s="58"/>
      <c r="G93" s="58">
        <f>SUM(G53)</f>
        <v>1000</v>
      </c>
    </row>
    <row r="94" spans="1:7">
      <c r="A94" s="109"/>
      <c r="B94" s="110"/>
      <c r="C94" s="109"/>
      <c r="D94" s="112" t="s">
        <v>93</v>
      </c>
      <c r="E94" s="58">
        <f>SUM(E15)</f>
        <v>1500</v>
      </c>
      <c r="F94" s="58"/>
      <c r="G94" s="58">
        <f>SUM(G15)</f>
        <v>1500</v>
      </c>
    </row>
    <row r="95" spans="1:7">
      <c r="A95" s="109"/>
      <c r="B95" s="110"/>
      <c r="C95" s="109"/>
      <c r="D95" s="112" t="s">
        <v>25</v>
      </c>
      <c r="E95" s="58">
        <v>24811.31</v>
      </c>
      <c r="F95" s="58"/>
      <c r="G95" s="58">
        <f>SUM(E95:F95)</f>
        <v>24811.31</v>
      </c>
    </row>
    <row r="96" spans="1:7">
      <c r="A96" s="109"/>
      <c r="B96" s="110"/>
      <c r="C96" s="109"/>
      <c r="D96" s="112" t="s">
        <v>162</v>
      </c>
      <c r="E96" s="58">
        <f>SUM(E59)</f>
        <v>24811.31</v>
      </c>
      <c r="F96" s="58"/>
      <c r="G96" s="58">
        <f>SUM(G59)</f>
        <v>24811.31</v>
      </c>
    </row>
    <row r="97" spans="1:7">
      <c r="A97" s="109"/>
      <c r="B97" s="110"/>
      <c r="C97" s="109"/>
      <c r="D97" s="112" t="s">
        <v>27</v>
      </c>
      <c r="E97" s="58">
        <f>SUM(E27)</f>
        <v>9254.6200000000008</v>
      </c>
      <c r="F97" s="58"/>
      <c r="G97" s="58">
        <f>SUM(G27)</f>
        <v>9254.6200000000008</v>
      </c>
    </row>
    <row r="98" spans="1:7">
      <c r="A98" s="109"/>
      <c r="B98" s="110"/>
      <c r="C98" s="109"/>
      <c r="D98" s="112" t="s">
        <v>163</v>
      </c>
      <c r="E98" s="58">
        <v>7394.61</v>
      </c>
      <c r="F98" s="58"/>
      <c r="G98" s="58">
        <f>SUM(E98:F98)</f>
        <v>7394.61</v>
      </c>
    </row>
    <row r="99" spans="1:7">
      <c r="A99" s="109"/>
      <c r="B99" s="110"/>
      <c r="C99" s="109"/>
      <c r="D99" s="112" t="s">
        <v>176</v>
      </c>
      <c r="E99" s="58">
        <v>3000</v>
      </c>
      <c r="F99" s="58"/>
      <c r="G99" s="58">
        <f>SUM(E99:F99)</f>
        <v>3000</v>
      </c>
    </row>
    <row r="100" spans="1:7">
      <c r="A100" s="109"/>
      <c r="B100" s="110"/>
      <c r="C100" s="109"/>
      <c r="D100" s="112" t="s">
        <v>164</v>
      </c>
      <c r="E100" s="58">
        <f>SUM(E50+E58+E73+E79)</f>
        <v>28374.62</v>
      </c>
      <c r="F100" s="58"/>
      <c r="G100" s="58">
        <f>SUM(G50+G58+G73+G79)</f>
        <v>28374.62</v>
      </c>
    </row>
    <row r="101" spans="1:7">
      <c r="A101" s="109"/>
      <c r="B101" s="110"/>
      <c r="C101" s="109"/>
      <c r="D101" s="112" t="s">
        <v>16</v>
      </c>
      <c r="E101" s="58">
        <f>SUM(E83+E82+E81+E71+E56+E47+E37+E34+E33+E29+E19+E18+E11)</f>
        <v>63496.340000000004</v>
      </c>
      <c r="F101" s="58"/>
      <c r="G101" s="58">
        <f>SUM(G83+G82+G81+G71+G56+G47+G37+G34+G33+G29+G19+G18+G11)</f>
        <v>63496.340000000004</v>
      </c>
    </row>
    <row r="102" spans="1:7">
      <c r="A102" s="109"/>
      <c r="B102" s="110"/>
      <c r="C102" s="109"/>
      <c r="D102" s="112" t="s">
        <v>8</v>
      </c>
      <c r="E102" s="58">
        <f>SUM(E16+E22+E25+E32+E55+E65+E67+E74+E80)</f>
        <v>109443.73000000001</v>
      </c>
      <c r="F102" s="58"/>
      <c r="G102" s="58">
        <f>SUM(G16+G22+G25+G32+G55+G65+G67+G74+G80)</f>
        <v>109443.73000000001</v>
      </c>
    </row>
    <row r="103" spans="1:7">
      <c r="A103" s="109"/>
      <c r="B103" s="110"/>
      <c r="C103" s="109"/>
      <c r="D103" s="112" t="s">
        <v>165</v>
      </c>
      <c r="E103" s="58">
        <f>SUM(E20+E35+E48+E69)</f>
        <v>11480.04</v>
      </c>
      <c r="F103" s="58"/>
      <c r="G103" s="58">
        <f>SUM(G20+G35+G48+G69)</f>
        <v>11480.04</v>
      </c>
    </row>
    <row r="104" spans="1:7">
      <c r="A104" s="109"/>
      <c r="B104" s="110"/>
      <c r="C104" s="109"/>
      <c r="D104" s="112" t="s">
        <v>51</v>
      </c>
      <c r="E104" s="58">
        <f>SUM(E10+E31+E41+E43+E46+E63+E76+E70)</f>
        <v>72205.350000000006</v>
      </c>
      <c r="F104" s="58"/>
      <c r="G104" s="58">
        <f>SUM(G10+G31+G41+G43+G46+G63+G76+G70)</f>
        <v>72205.350000000006</v>
      </c>
    </row>
    <row r="105" spans="1:7">
      <c r="A105" s="109"/>
      <c r="B105" s="110"/>
      <c r="C105" s="109"/>
      <c r="D105" s="112" t="s">
        <v>166</v>
      </c>
      <c r="E105" s="58">
        <f>SUM(E17+E30)</f>
        <v>11600</v>
      </c>
      <c r="F105" s="58"/>
      <c r="G105" s="58">
        <f>SUM(G17+G30)</f>
        <v>11600</v>
      </c>
    </row>
    <row r="106" spans="1:7">
      <c r="A106" s="109"/>
      <c r="B106" s="110"/>
      <c r="C106" s="109"/>
      <c r="D106" s="112" t="s">
        <v>167</v>
      </c>
      <c r="E106" s="58">
        <f>SUM(E49)</f>
        <v>5000</v>
      </c>
      <c r="F106" s="58"/>
      <c r="G106" s="58">
        <f>SUM(G49)</f>
        <v>5000</v>
      </c>
    </row>
    <row r="107" spans="1:7">
      <c r="A107" s="109"/>
      <c r="B107" s="110"/>
      <c r="C107" s="109"/>
      <c r="D107" s="112" t="s">
        <v>168</v>
      </c>
      <c r="E107" s="58">
        <f>SUM(E38+E39+E54+E62)</f>
        <v>28550.46</v>
      </c>
      <c r="F107" s="58">
        <v>-1621.41</v>
      </c>
      <c r="G107" s="58">
        <f>SUM(G38+G39+G54+G62)</f>
        <v>26929.05</v>
      </c>
    </row>
    <row r="108" spans="1:7">
      <c r="A108" s="109"/>
      <c r="B108" s="110"/>
      <c r="C108" s="109"/>
      <c r="D108" s="112" t="s">
        <v>94</v>
      </c>
      <c r="E108" s="58">
        <f>SUM(E40+E60)</f>
        <v>14569.619999999999</v>
      </c>
      <c r="F108" s="58">
        <v>-12000</v>
      </c>
      <c r="G108" s="58">
        <f>SUM(G40+G60)</f>
        <v>2569.62</v>
      </c>
    </row>
    <row r="109" spans="1:7">
      <c r="A109" s="109"/>
      <c r="B109" s="110"/>
      <c r="C109" s="109"/>
      <c r="D109" s="112" t="s">
        <v>17</v>
      </c>
      <c r="E109" s="58">
        <f>SUM(E12:E13)</f>
        <v>1600</v>
      </c>
      <c r="F109" s="58"/>
      <c r="G109" s="58">
        <f>SUM(G12:G13)</f>
        <v>1600</v>
      </c>
    </row>
    <row r="110" spans="1:7">
      <c r="A110" s="109"/>
      <c r="B110" s="110"/>
      <c r="C110" s="109"/>
      <c r="D110" s="113" t="s">
        <v>95</v>
      </c>
      <c r="E110" s="114">
        <f>SUM(E91:E109)</f>
        <v>520683.67</v>
      </c>
      <c r="F110" s="114">
        <f>SUM(F91:F109)</f>
        <v>0</v>
      </c>
      <c r="G110" s="114">
        <f>SUM(G91:G109)</f>
        <v>520683.67</v>
      </c>
    </row>
  </sheetData>
  <mergeCells count="65">
    <mergeCell ref="B29:B32"/>
    <mergeCell ref="A33:A35"/>
    <mergeCell ref="B33:B35"/>
    <mergeCell ref="B53:B54"/>
    <mergeCell ref="A53:A54"/>
    <mergeCell ref="C27:C28"/>
    <mergeCell ref="D27:D28"/>
    <mergeCell ref="G27:G28"/>
    <mergeCell ref="E27:E28"/>
    <mergeCell ref="C50:C51"/>
    <mergeCell ref="A27:A28"/>
    <mergeCell ref="B27:B28"/>
    <mergeCell ref="A49:A51"/>
    <mergeCell ref="B49:B51"/>
    <mergeCell ref="A46:A48"/>
    <mergeCell ref="B46:B48"/>
    <mergeCell ref="A39:A40"/>
    <mergeCell ref="B39:B40"/>
    <mergeCell ref="A29:A32"/>
    <mergeCell ref="C22:C24"/>
    <mergeCell ref="D77:D78"/>
    <mergeCell ref="G85:G87"/>
    <mergeCell ref="G77:G78"/>
    <mergeCell ref="D65:D66"/>
    <mergeCell ref="G65:G66"/>
    <mergeCell ref="D74:D75"/>
    <mergeCell ref="G74:G75"/>
    <mergeCell ref="E65:E66"/>
    <mergeCell ref="E74:E75"/>
    <mergeCell ref="E77:E78"/>
    <mergeCell ref="E85:E87"/>
    <mergeCell ref="C65:C66"/>
    <mergeCell ref="C74:C75"/>
    <mergeCell ref="C77:C78"/>
    <mergeCell ref="D1:G1"/>
    <mergeCell ref="D2:G2"/>
    <mergeCell ref="D3:G3"/>
    <mergeCell ref="D4:G4"/>
    <mergeCell ref="G22:G24"/>
    <mergeCell ref="E22:E24"/>
    <mergeCell ref="A7:G7"/>
    <mergeCell ref="A22:A24"/>
    <mergeCell ref="B22:B24"/>
    <mergeCell ref="A11:A15"/>
    <mergeCell ref="B11:B15"/>
    <mergeCell ref="A17:A21"/>
    <mergeCell ref="B17:B21"/>
    <mergeCell ref="A77:A78"/>
    <mergeCell ref="B77:B78"/>
    <mergeCell ref="B55:B56"/>
    <mergeCell ref="A65:A66"/>
    <mergeCell ref="B65:B66"/>
    <mergeCell ref="A55:A56"/>
    <mergeCell ref="A60:A62"/>
    <mergeCell ref="B60:B62"/>
    <mergeCell ref="A74:A75"/>
    <mergeCell ref="B74:B75"/>
    <mergeCell ref="A69:A73"/>
    <mergeCell ref="B69:B73"/>
    <mergeCell ref="C85:C87"/>
    <mergeCell ref="D85:D87"/>
    <mergeCell ref="A84:A87"/>
    <mergeCell ref="B84:B87"/>
    <mergeCell ref="A81:A83"/>
    <mergeCell ref="B81:B8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2016-10-11T13:22:30Z</dcterms:modified>
</cp:coreProperties>
</file>